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Z:\RESTAURATION\01 - DENREES ALIMENTAIRES\En cours 2025 AOO FRUITS LEGUMES\2- DCE\"/>
    </mc:Choice>
  </mc:AlternateContent>
  <xr:revisionPtr revIDLastSave="0" documentId="13_ncr:1_{2D527F06-AF77-47D9-B046-F68ED83C37BB}" xr6:coauthVersionLast="47" xr6:coauthVersionMax="47" xr10:uidLastSave="{00000000-0000-0000-0000-000000000000}"/>
  <bookViews>
    <workbookView xWindow="-120" yWindow="-120" windowWidth="25440" windowHeight="15270" activeTab="3" xr2:uid="{D4E91130-39C0-480A-92A5-A51894B19EA2}"/>
  </bookViews>
  <sheets>
    <sheet name="Préambule" sheetId="4" r:id="rId1"/>
    <sheet name="BPU" sheetId="2" r:id="rId2"/>
    <sheet name="REFERENTIEL PRODUIT" sheetId="3" r:id="rId3"/>
    <sheet name="DQE" sheetId="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Q73" i="7" l="1"/>
  <c r="P73" i="7"/>
  <c r="P10" i="7"/>
  <c r="Q71" i="7"/>
  <c r="Q52" i="7"/>
  <c r="Q53" i="7"/>
  <c r="Q54" i="7"/>
  <c r="Q55" i="7"/>
  <c r="Q56" i="7"/>
  <c r="Q57" i="7"/>
  <c r="Q58" i="7"/>
  <c r="Q59" i="7"/>
  <c r="Q60" i="7"/>
  <c r="Q61" i="7"/>
  <c r="Q62" i="7"/>
  <c r="Q63" i="7"/>
  <c r="Q64" i="7"/>
  <c r="Q65" i="7"/>
  <c r="Q66" i="7"/>
  <c r="Q67" i="7"/>
  <c r="Q68" i="7"/>
  <c r="Q69" i="7"/>
  <c r="Q70" i="7"/>
  <c r="Q51" i="7"/>
  <c r="Q47" i="7"/>
  <c r="Q37" i="7"/>
  <c r="Q38" i="7"/>
  <c r="Q39" i="7"/>
  <c r="Q40" i="7"/>
  <c r="Q41" i="7"/>
  <c r="Q42" i="7"/>
  <c r="Q43" i="7"/>
  <c r="Q44" i="7"/>
  <c r="Q45" i="7"/>
  <c r="Q46" i="7"/>
  <c r="Q36" i="7"/>
  <c r="Q32" i="7"/>
  <c r="Q31" i="7"/>
  <c r="Q26" i="7"/>
  <c r="Q27" i="7"/>
  <c r="Q28" i="7"/>
  <c r="Q29" i="7"/>
  <c r="Q30" i="7"/>
  <c r="Q25" i="7"/>
  <c r="Q21" i="7"/>
  <c r="Q15" i="7"/>
  <c r="Q16" i="7"/>
  <c r="Q17" i="7"/>
  <c r="Q18" i="7"/>
  <c r="Q19" i="7"/>
  <c r="Q20" i="7"/>
  <c r="Q14" i="7"/>
  <c r="Q10" i="7"/>
  <c r="Q6" i="7"/>
  <c r="Q7" i="7"/>
  <c r="Q8" i="7"/>
  <c r="Q9" i="7"/>
  <c r="Q5" i="7"/>
  <c r="M69" i="7"/>
  <c r="N69" i="7"/>
  <c r="L69" i="7"/>
  <c r="M66" i="7"/>
  <c r="N66" i="7"/>
  <c r="L66" i="7"/>
  <c r="L62" i="7"/>
  <c r="M62" i="7"/>
  <c r="N62" i="7"/>
  <c r="L63" i="7"/>
  <c r="M63" i="7"/>
  <c r="N63" i="7"/>
  <c r="M61" i="7"/>
  <c r="N61" i="7"/>
  <c r="M59" i="7"/>
  <c r="N59" i="7"/>
  <c r="L56" i="7"/>
  <c r="M56" i="7"/>
  <c r="N56" i="7"/>
  <c r="L57" i="7"/>
  <c r="M57" i="7"/>
  <c r="N57" i="7"/>
  <c r="M55" i="7"/>
  <c r="N55" i="7"/>
  <c r="M53" i="7"/>
  <c r="N53" i="7"/>
  <c r="M51" i="7"/>
  <c r="N51" i="7"/>
  <c r="H70" i="7"/>
  <c r="I70" i="7"/>
  <c r="J70" i="7"/>
  <c r="I69" i="7"/>
  <c r="J69" i="7"/>
  <c r="H66" i="7"/>
  <c r="I66" i="7"/>
  <c r="J66" i="7"/>
  <c r="I65" i="7"/>
  <c r="J65" i="7"/>
  <c r="H62" i="7"/>
  <c r="I62" i="7"/>
  <c r="J62" i="7"/>
  <c r="H63" i="7"/>
  <c r="I63" i="7"/>
  <c r="J63" i="7"/>
  <c r="I61" i="7"/>
  <c r="J61" i="7"/>
  <c r="I59" i="7"/>
  <c r="J59" i="7"/>
  <c r="H56" i="7"/>
  <c r="I56" i="7"/>
  <c r="J56" i="7"/>
  <c r="I55" i="7"/>
  <c r="J55" i="7"/>
  <c r="I53" i="7"/>
  <c r="J53" i="7"/>
  <c r="I51" i="7"/>
  <c r="J51" i="7"/>
  <c r="D52" i="7"/>
  <c r="E52" i="7"/>
  <c r="F52" i="7"/>
  <c r="D53" i="7"/>
  <c r="E53" i="7"/>
  <c r="F53" i="7"/>
  <c r="D54" i="7"/>
  <c r="E54" i="7"/>
  <c r="F54" i="7"/>
  <c r="D55" i="7"/>
  <c r="E55" i="7"/>
  <c r="F55" i="7"/>
  <c r="D56" i="7"/>
  <c r="E56" i="7"/>
  <c r="F56" i="7"/>
  <c r="D57" i="7"/>
  <c r="E57" i="7"/>
  <c r="F57" i="7"/>
  <c r="D58" i="7"/>
  <c r="E58" i="7"/>
  <c r="F58" i="7"/>
  <c r="D59" i="7"/>
  <c r="E59" i="7"/>
  <c r="F59" i="7"/>
  <c r="D60" i="7"/>
  <c r="E60" i="7"/>
  <c r="F60" i="7"/>
  <c r="D61" i="7"/>
  <c r="E61" i="7"/>
  <c r="F61" i="7"/>
  <c r="D62" i="7"/>
  <c r="E62" i="7"/>
  <c r="F62" i="7"/>
  <c r="D63" i="7"/>
  <c r="E63" i="7"/>
  <c r="F63" i="7"/>
  <c r="D64" i="7"/>
  <c r="E64" i="7"/>
  <c r="F64" i="7"/>
  <c r="D65" i="7"/>
  <c r="E65" i="7"/>
  <c r="F65" i="7"/>
  <c r="D66" i="7"/>
  <c r="E66" i="7"/>
  <c r="F66" i="7"/>
  <c r="D67" i="7"/>
  <c r="E67" i="7"/>
  <c r="F67" i="7"/>
  <c r="D68" i="7"/>
  <c r="E68" i="7"/>
  <c r="F68" i="7"/>
  <c r="D69" i="7"/>
  <c r="E69" i="7"/>
  <c r="F69" i="7"/>
  <c r="D70" i="7"/>
  <c r="E70" i="7"/>
  <c r="F70" i="7"/>
  <c r="E51" i="7"/>
  <c r="F51" i="7"/>
  <c r="M43" i="7"/>
  <c r="N43" i="7"/>
  <c r="M39" i="7"/>
  <c r="N39" i="7"/>
  <c r="M37" i="7"/>
  <c r="N37" i="7"/>
  <c r="H44" i="7"/>
  <c r="I44" i="7"/>
  <c r="J44" i="7"/>
  <c r="H45" i="7"/>
  <c r="I45" i="7"/>
  <c r="J45" i="7"/>
  <c r="H46" i="7"/>
  <c r="I46" i="7"/>
  <c r="J46" i="7"/>
  <c r="I43" i="7"/>
  <c r="J43" i="7"/>
  <c r="I41" i="7"/>
  <c r="J41" i="7"/>
  <c r="I39" i="7"/>
  <c r="J39" i="7"/>
  <c r="H37" i="7"/>
  <c r="I37" i="7"/>
  <c r="J37" i="7"/>
  <c r="H39" i="7"/>
  <c r="H41" i="7"/>
  <c r="H43" i="7"/>
  <c r="P38" i="7"/>
  <c r="P42" i="7"/>
  <c r="I36" i="7"/>
  <c r="J36" i="7"/>
  <c r="D37" i="7"/>
  <c r="E37" i="7"/>
  <c r="F37" i="7"/>
  <c r="D38" i="7"/>
  <c r="E38" i="7"/>
  <c r="F38" i="7"/>
  <c r="D39" i="7"/>
  <c r="E39" i="7"/>
  <c r="F39" i="7"/>
  <c r="D40" i="7"/>
  <c r="P40" i="7" s="1"/>
  <c r="E40" i="7"/>
  <c r="F40" i="7"/>
  <c r="D41" i="7"/>
  <c r="E41" i="7"/>
  <c r="F41" i="7"/>
  <c r="D42" i="7"/>
  <c r="E42" i="7"/>
  <c r="F42" i="7"/>
  <c r="D43" i="7"/>
  <c r="E43" i="7"/>
  <c r="F43" i="7"/>
  <c r="D44" i="7"/>
  <c r="E44" i="7"/>
  <c r="F44" i="7"/>
  <c r="D45" i="7"/>
  <c r="E45" i="7"/>
  <c r="F45" i="7"/>
  <c r="D46" i="7"/>
  <c r="E46" i="7"/>
  <c r="F46" i="7"/>
  <c r="E36" i="7"/>
  <c r="F36" i="7"/>
  <c r="D26" i="7"/>
  <c r="P26" i="7" s="1"/>
  <c r="E26" i="7"/>
  <c r="F26" i="7"/>
  <c r="D27" i="7"/>
  <c r="E27" i="7"/>
  <c r="F27" i="7"/>
  <c r="D28" i="7"/>
  <c r="E28" i="7"/>
  <c r="F28" i="7"/>
  <c r="D29" i="7"/>
  <c r="E29" i="7"/>
  <c r="F29" i="7"/>
  <c r="D30" i="7"/>
  <c r="P30" i="7" s="1"/>
  <c r="E30" i="7"/>
  <c r="F30" i="7"/>
  <c r="D31" i="7"/>
  <c r="E31" i="7"/>
  <c r="F31" i="7"/>
  <c r="E25" i="7"/>
  <c r="F25" i="7"/>
  <c r="L19" i="7"/>
  <c r="M19" i="7"/>
  <c r="N19" i="7"/>
  <c r="L20" i="7"/>
  <c r="M20" i="7"/>
  <c r="N20" i="7"/>
  <c r="M18" i="7"/>
  <c r="N18" i="7"/>
  <c r="L15" i="7"/>
  <c r="M15" i="7"/>
  <c r="N15" i="7"/>
  <c r="M14" i="7"/>
  <c r="N14" i="7"/>
  <c r="H19" i="7"/>
  <c r="I19" i="7"/>
  <c r="J19" i="7"/>
  <c r="H20" i="7"/>
  <c r="I20" i="7"/>
  <c r="J20" i="7"/>
  <c r="I18" i="7"/>
  <c r="J18" i="7"/>
  <c r="F15" i="7"/>
  <c r="F16" i="7"/>
  <c r="F17" i="7"/>
  <c r="F18" i="7"/>
  <c r="F19" i="7"/>
  <c r="F20" i="7"/>
  <c r="E15" i="7"/>
  <c r="E16" i="7"/>
  <c r="E17" i="7"/>
  <c r="E18" i="7"/>
  <c r="E19" i="7"/>
  <c r="E20" i="7"/>
  <c r="E14" i="7"/>
  <c r="F14" i="7"/>
  <c r="I7" i="7"/>
  <c r="H15" i="7"/>
  <c r="I15" i="7"/>
  <c r="J15" i="7"/>
  <c r="H16" i="7"/>
  <c r="I16" i="7"/>
  <c r="J16" i="7"/>
  <c r="I14" i="7"/>
  <c r="J14" i="7"/>
  <c r="I9" i="7"/>
  <c r="J9" i="7"/>
  <c r="J7" i="7"/>
  <c r="D6" i="7"/>
  <c r="P6" i="7" s="1"/>
  <c r="E6" i="7"/>
  <c r="F6" i="7"/>
  <c r="D7" i="7"/>
  <c r="E7" i="7"/>
  <c r="F7" i="7"/>
  <c r="D8" i="7"/>
  <c r="E8" i="7"/>
  <c r="F8" i="7"/>
  <c r="D9" i="7"/>
  <c r="E9" i="7"/>
  <c r="F9" i="7"/>
  <c r="E5" i="7"/>
  <c r="F5" i="7"/>
  <c r="R9" i="2"/>
  <c r="R8" i="2"/>
  <c r="R7" i="2"/>
  <c r="R6" i="2"/>
  <c r="R5" i="2"/>
  <c r="R16" i="2"/>
  <c r="R15" i="2"/>
  <c r="R29" i="2"/>
  <c r="R28" i="2"/>
  <c r="R27" i="2"/>
  <c r="R26" i="2"/>
  <c r="R25" i="2"/>
  <c r="R24" i="2"/>
  <c r="R23" i="2"/>
  <c r="R43" i="2"/>
  <c r="R42" i="2"/>
  <c r="R41" i="2"/>
  <c r="R39" i="2"/>
  <c r="R38" i="2"/>
  <c r="R37" i="2"/>
  <c r="R35" i="2"/>
  <c r="R33" i="2"/>
  <c r="R66" i="2"/>
  <c r="R64" i="2"/>
  <c r="R63" i="2"/>
  <c r="R61" i="2"/>
  <c r="R60" i="2"/>
  <c r="R56" i="2"/>
  <c r="R54" i="2"/>
  <c r="R50" i="2"/>
  <c r="R48" i="2"/>
  <c r="N64" i="2"/>
  <c r="N63" i="2"/>
  <c r="N60" i="2"/>
  <c r="N56" i="2"/>
  <c r="N54" i="2"/>
  <c r="N53" i="2"/>
  <c r="N50" i="2"/>
  <c r="N48" i="2"/>
  <c r="N39" i="2"/>
  <c r="N37" i="2"/>
  <c r="N35" i="2"/>
  <c r="N29" i="2"/>
  <c r="N28" i="2"/>
  <c r="N27" i="2"/>
  <c r="N26" i="2"/>
  <c r="N25" i="2"/>
  <c r="N24" i="2"/>
  <c r="N23" i="2"/>
  <c r="N16" i="2"/>
  <c r="N8" i="2"/>
  <c r="N6" i="2"/>
  <c r="N5" i="2"/>
  <c r="R65" i="2"/>
  <c r="R62" i="2"/>
  <c r="R59" i="2"/>
  <c r="R58" i="2"/>
  <c r="R57" i="2"/>
  <c r="R55" i="2"/>
  <c r="R53" i="2"/>
  <c r="R52" i="2"/>
  <c r="R51" i="2"/>
  <c r="R49" i="2"/>
  <c r="R47" i="2"/>
  <c r="R40" i="2"/>
  <c r="R36" i="2"/>
  <c r="R34" i="2"/>
  <c r="R19" i="2"/>
  <c r="R18" i="2"/>
  <c r="R17" i="2"/>
  <c r="R14" i="2"/>
  <c r="R13" i="2"/>
  <c r="N66" i="2"/>
  <c r="N65" i="2"/>
  <c r="N62" i="2"/>
  <c r="N61" i="2"/>
  <c r="N59" i="2"/>
  <c r="N58" i="2"/>
  <c r="N57" i="2"/>
  <c r="N55" i="2"/>
  <c r="N52" i="2"/>
  <c r="N51" i="2"/>
  <c r="N49" i="2"/>
  <c r="N47" i="2"/>
  <c r="N43" i="2"/>
  <c r="N42" i="2"/>
  <c r="N41" i="2"/>
  <c r="N40" i="2"/>
  <c r="N38" i="2"/>
  <c r="N36" i="2"/>
  <c r="N34" i="2"/>
  <c r="N33" i="2"/>
  <c r="N19" i="2"/>
  <c r="N18" i="2"/>
  <c r="N17" i="2"/>
  <c r="N15" i="2"/>
  <c r="N14" i="2"/>
  <c r="N13" i="2"/>
  <c r="N9" i="2"/>
  <c r="N7" i="2"/>
  <c r="J66" i="2"/>
  <c r="J65" i="2"/>
  <c r="J64" i="2"/>
  <c r="J63" i="2"/>
  <c r="J62" i="2"/>
  <c r="J61" i="2"/>
  <c r="J60" i="2"/>
  <c r="J59" i="2"/>
  <c r="J58" i="2"/>
  <c r="J57" i="2"/>
  <c r="J56" i="2"/>
  <c r="J55" i="2"/>
  <c r="J54" i="2"/>
  <c r="J53" i="2"/>
  <c r="J52" i="2"/>
  <c r="J51" i="2"/>
  <c r="J50" i="2"/>
  <c r="J49" i="2"/>
  <c r="J48" i="2"/>
  <c r="J47" i="2"/>
  <c r="J34" i="2"/>
  <c r="J35" i="2"/>
  <c r="J36" i="2"/>
  <c r="J37" i="2"/>
  <c r="J38" i="2"/>
  <c r="J39" i="2"/>
  <c r="J40" i="2"/>
  <c r="J41" i="2"/>
  <c r="J42" i="2"/>
  <c r="J43" i="2"/>
  <c r="J33" i="2"/>
  <c r="J29" i="2"/>
  <c r="J24" i="2"/>
  <c r="J25" i="2"/>
  <c r="J26" i="2"/>
  <c r="J27" i="2"/>
  <c r="J28" i="2"/>
  <c r="J23" i="2"/>
  <c r="J17" i="2"/>
  <c r="J13" i="2"/>
  <c r="J19" i="2"/>
  <c r="J18" i="2"/>
  <c r="J16" i="2"/>
  <c r="J15" i="2"/>
  <c r="J14" i="2"/>
  <c r="J9" i="2"/>
  <c r="J6" i="2"/>
  <c r="J7" i="2"/>
  <c r="J8" i="2"/>
  <c r="J5" i="2"/>
  <c r="L61" i="7"/>
  <c r="L59" i="7"/>
  <c r="L55" i="7"/>
  <c r="L53" i="7"/>
  <c r="L51" i="7"/>
  <c r="H69" i="7"/>
  <c r="H65" i="7"/>
  <c r="H61" i="7"/>
  <c r="H59" i="7"/>
  <c r="H55" i="7"/>
  <c r="H53" i="7"/>
  <c r="H51" i="7"/>
  <c r="P52" i="7"/>
  <c r="P54" i="7"/>
  <c r="P58" i="7"/>
  <c r="P60" i="7"/>
  <c r="P64" i="7"/>
  <c r="P67" i="7"/>
  <c r="P68" i="7"/>
  <c r="D51" i="7"/>
  <c r="L43" i="7"/>
  <c r="L39" i="7"/>
  <c r="L37" i="7"/>
  <c r="H36" i="7"/>
  <c r="D36" i="7"/>
  <c r="P27" i="7"/>
  <c r="P28" i="7"/>
  <c r="P29" i="7"/>
  <c r="P31" i="7"/>
  <c r="D25" i="7"/>
  <c r="P25" i="7" s="1"/>
  <c r="L18" i="7"/>
  <c r="L14" i="7"/>
  <c r="H18" i="7"/>
  <c r="H14" i="7"/>
  <c r="D15" i="7"/>
  <c r="D16" i="7"/>
  <c r="D17" i="7"/>
  <c r="P17" i="7" s="1"/>
  <c r="D18" i="7"/>
  <c r="D19" i="7"/>
  <c r="D20" i="7"/>
  <c r="D14" i="7"/>
  <c r="H9" i="7"/>
  <c r="H7" i="7"/>
  <c r="P8" i="7"/>
  <c r="D5" i="7"/>
  <c r="P5" i="7" s="1"/>
  <c r="P53" i="7" l="1"/>
  <c r="P63" i="7"/>
  <c r="P56" i="7"/>
  <c r="P59" i="7"/>
  <c r="P65" i="7"/>
  <c r="P9" i="7"/>
  <c r="P45" i="7"/>
  <c r="P7" i="7"/>
  <c r="P46" i="7"/>
  <c r="P39" i="7"/>
  <c r="P14" i="7"/>
  <c r="P36" i="7"/>
  <c r="P37" i="7"/>
  <c r="P61" i="7"/>
  <c r="P66" i="7"/>
  <c r="P43" i="7"/>
  <c r="P70" i="7"/>
  <c r="P57" i="7"/>
  <c r="P18" i="7"/>
  <c r="P41" i="7"/>
  <c r="P44" i="7"/>
  <c r="P51" i="7"/>
  <c r="P62" i="7"/>
  <c r="P55" i="7"/>
  <c r="P69" i="7"/>
  <c r="P32" i="7"/>
  <c r="P20" i="7"/>
  <c r="P19" i="7"/>
  <c r="P16" i="7"/>
  <c r="P15" i="7"/>
  <c r="H10" i="3"/>
  <c r="O61" i="3"/>
  <c r="H61" i="3"/>
  <c r="C61" i="3"/>
  <c r="O53" i="3"/>
  <c r="O54" i="3"/>
  <c r="O55" i="3"/>
  <c r="O56" i="3"/>
  <c r="O57" i="3"/>
  <c r="O58" i="3"/>
  <c r="O59" i="3"/>
  <c r="O60" i="3"/>
  <c r="O62" i="3"/>
  <c r="O63" i="3"/>
  <c r="O64" i="3"/>
  <c r="O65" i="3"/>
  <c r="O66" i="3"/>
  <c r="O67" i="3"/>
  <c r="O68" i="3"/>
  <c r="O69" i="3"/>
  <c r="O70" i="3"/>
  <c r="O71" i="3"/>
  <c r="O52" i="3"/>
  <c r="O38" i="3"/>
  <c r="O39" i="3"/>
  <c r="O40" i="3"/>
  <c r="O41" i="3"/>
  <c r="O42" i="3"/>
  <c r="O43" i="3"/>
  <c r="O44" i="3"/>
  <c r="O45" i="3"/>
  <c r="O46" i="3"/>
  <c r="O47" i="3"/>
  <c r="O37" i="3"/>
  <c r="O27" i="3"/>
  <c r="O28" i="3"/>
  <c r="O29" i="3"/>
  <c r="O30" i="3"/>
  <c r="O31" i="3"/>
  <c r="O32" i="3"/>
  <c r="O26" i="3"/>
  <c r="O16" i="3"/>
  <c r="O17" i="3"/>
  <c r="O18" i="3"/>
  <c r="O19" i="3"/>
  <c r="O20" i="3"/>
  <c r="O21" i="3"/>
  <c r="O15" i="3"/>
  <c r="O7" i="3"/>
  <c r="O8" i="3"/>
  <c r="O9" i="3"/>
  <c r="O10" i="3"/>
  <c r="O6" i="3"/>
  <c r="H53" i="3"/>
  <c r="H54" i="3"/>
  <c r="H55" i="3"/>
  <c r="H56" i="3"/>
  <c r="H57" i="3"/>
  <c r="H58" i="3"/>
  <c r="H59" i="3"/>
  <c r="H60" i="3"/>
  <c r="H62" i="3"/>
  <c r="H63" i="3"/>
  <c r="H64" i="3"/>
  <c r="H65" i="3"/>
  <c r="H66" i="3"/>
  <c r="H67" i="3"/>
  <c r="H68" i="3"/>
  <c r="H69" i="3"/>
  <c r="H70" i="3"/>
  <c r="H71" i="3"/>
  <c r="H52" i="3"/>
  <c r="H38" i="3"/>
  <c r="H39" i="3"/>
  <c r="H40" i="3"/>
  <c r="H41" i="3"/>
  <c r="H42" i="3"/>
  <c r="H43" i="3"/>
  <c r="H44" i="3"/>
  <c r="H45" i="3"/>
  <c r="H46" i="3"/>
  <c r="H47" i="3"/>
  <c r="H37" i="3"/>
  <c r="H27" i="3"/>
  <c r="H28" i="3"/>
  <c r="H29" i="3"/>
  <c r="H30" i="3"/>
  <c r="H31" i="3"/>
  <c r="H32" i="3"/>
  <c r="H26" i="3"/>
  <c r="H16" i="3"/>
  <c r="H17" i="3"/>
  <c r="H18" i="3"/>
  <c r="H19" i="3"/>
  <c r="H20" i="3"/>
  <c r="H21" i="3"/>
  <c r="H15" i="3"/>
  <c r="H6" i="3"/>
  <c r="H9" i="3"/>
  <c r="H8" i="3"/>
  <c r="H7" i="3"/>
  <c r="C53" i="3"/>
  <c r="C54" i="3"/>
  <c r="C55" i="3"/>
  <c r="C56" i="3"/>
  <c r="C57" i="3"/>
  <c r="C58" i="3"/>
  <c r="C59" i="3"/>
  <c r="C60" i="3"/>
  <c r="C62" i="3"/>
  <c r="C63" i="3"/>
  <c r="C64" i="3"/>
  <c r="C65" i="3"/>
  <c r="C66" i="3"/>
  <c r="C67" i="3"/>
  <c r="C68" i="3"/>
  <c r="C69" i="3"/>
  <c r="C70" i="3"/>
  <c r="C71" i="3"/>
  <c r="C52" i="3"/>
  <c r="C38" i="3"/>
  <c r="C39" i="3"/>
  <c r="C40" i="3"/>
  <c r="C41" i="3"/>
  <c r="C42" i="3"/>
  <c r="C43" i="3"/>
  <c r="C44" i="3"/>
  <c r="C45" i="3"/>
  <c r="C46" i="3"/>
  <c r="C47" i="3"/>
  <c r="C37" i="3"/>
  <c r="C27" i="3"/>
  <c r="C28" i="3"/>
  <c r="C29" i="3"/>
  <c r="C30" i="3"/>
  <c r="C31" i="3"/>
  <c r="C32" i="3"/>
  <c r="C26" i="3"/>
  <c r="C16" i="3"/>
  <c r="C17" i="3"/>
  <c r="C18" i="3"/>
  <c r="C19" i="3"/>
  <c r="C20" i="3"/>
  <c r="C21" i="3"/>
  <c r="C15" i="3"/>
  <c r="C7" i="3"/>
  <c r="C8" i="3"/>
  <c r="C9" i="3"/>
  <c r="C10" i="3"/>
  <c r="C6" i="3"/>
  <c r="P47" i="7" l="1"/>
  <c r="P71" i="7"/>
  <c r="P21" i="7"/>
</calcChain>
</file>

<file path=xl/sharedStrings.xml><?xml version="1.0" encoding="utf-8"?>
<sst xmlns="http://schemas.openxmlformats.org/spreadsheetml/2006/main" count="601" uniqueCount="130">
  <si>
    <t>Produit</t>
  </si>
  <si>
    <t>Unité de commande et de soumission</t>
  </si>
  <si>
    <t>Calibre</t>
  </si>
  <si>
    <t>Variété</t>
  </si>
  <si>
    <t>Catégorie</t>
  </si>
  <si>
    <t>Conditionnement proposé</t>
  </si>
  <si>
    <t>P.U.HT
Gamme conventionnelle</t>
  </si>
  <si>
    <t>Référence candidat gamme conventionnelle</t>
  </si>
  <si>
    <t>P.U. HT
Gamme BIO</t>
  </si>
  <si>
    <t>Référence candidat gamme BIO</t>
  </si>
  <si>
    <t>Ail</t>
  </si>
  <si>
    <t>Kg</t>
  </si>
  <si>
    <t>40 à 70 mm</t>
  </si>
  <si>
    <t>Céleri branche</t>
  </si>
  <si>
    <t>CalIbre moyen 500 à 800 grs</t>
  </si>
  <si>
    <t>Oignon jaune</t>
  </si>
  <si>
    <t>Calibre 80/100</t>
  </si>
  <si>
    <t>Oignon rouge</t>
  </si>
  <si>
    <t>Pomme de terre lavée grenaille différentes variétés</t>
  </si>
  <si>
    <t>Calibre grenaille</t>
  </si>
  <si>
    <t>Avocat</t>
  </si>
  <si>
    <t>Pce</t>
  </si>
  <si>
    <t>Variété HASS CAL 22 165/196 grs</t>
  </si>
  <si>
    <t>Banane dessert</t>
  </si>
  <si>
    <t>Citron jaune</t>
  </si>
  <si>
    <t>Calibre 53/62</t>
  </si>
  <si>
    <t>Citron vert</t>
  </si>
  <si>
    <t>Calibre 48/57</t>
  </si>
  <si>
    <t>Kiwi vert</t>
  </si>
  <si>
    <t>Pce 75 grs mini</t>
  </si>
  <si>
    <t>Poire différentes variétés</t>
  </si>
  <si>
    <t>Calibre 65/70 grs mini</t>
  </si>
  <si>
    <t>Pomme différentes variétés</t>
  </si>
  <si>
    <t>Calibre 135/165 grs</t>
  </si>
  <si>
    <t>Aneth</t>
  </si>
  <si>
    <t>Basilic</t>
  </si>
  <si>
    <t>Ciboulette</t>
  </si>
  <si>
    <t>Coriandre</t>
  </si>
  <si>
    <t>Menthe fraiche</t>
  </si>
  <si>
    <t>Persil plat ou frisé</t>
  </si>
  <si>
    <t>Romarin</t>
  </si>
  <si>
    <t>Aubergine</t>
  </si>
  <si>
    <t>Entre 300 et 500 grs</t>
  </si>
  <si>
    <t>Concombre</t>
  </si>
  <si>
    <t>Courgette</t>
  </si>
  <si>
    <t>CAL 1-100 à 225 g/ 14 à 21 cm inclus</t>
  </si>
  <si>
    <t>Endive</t>
  </si>
  <si>
    <t>Diam 2,5 cm/Longueur 14 cm</t>
  </si>
  <si>
    <t>Poivron rouge</t>
  </si>
  <si>
    <t>Calibre 70/90</t>
  </si>
  <si>
    <t>Poivron vert</t>
  </si>
  <si>
    <t>Radis noir</t>
  </si>
  <si>
    <t>Entre 400 et 500 grs</t>
  </si>
  <si>
    <t>Tomate</t>
  </si>
  <si>
    <t>Calibre 57/67</t>
  </si>
  <si>
    <t xml:space="preserve">Calibre 67/82 </t>
  </si>
  <si>
    <t>Tomate à farcir</t>
  </si>
  <si>
    <t>Calibre 82/102</t>
  </si>
  <si>
    <t>Tomate cerise vrac</t>
  </si>
  <si>
    <t>Abricot</t>
  </si>
  <si>
    <t>Calibre 47/65 grs mini</t>
  </si>
  <si>
    <t>Ananas bateau ou avion</t>
  </si>
  <si>
    <t>Pièce de 1 kg mini</t>
  </si>
  <si>
    <t>Ananas Victoria</t>
  </si>
  <si>
    <t>Cerises</t>
  </si>
  <si>
    <t>Calibre 22 minimum</t>
  </si>
  <si>
    <t>Clémentine - Mandarine</t>
  </si>
  <si>
    <t>Calibre 2/3</t>
  </si>
  <si>
    <t xml:space="preserve">Fraises </t>
  </si>
  <si>
    <t>Kiwi jaune</t>
  </si>
  <si>
    <t>Litchis</t>
  </si>
  <si>
    <t xml:space="preserve">Melon </t>
  </si>
  <si>
    <t>Calibre 975/1250 grs</t>
  </si>
  <si>
    <t>Melon jaune</t>
  </si>
  <si>
    <t>Calibre 950/1150 grs</t>
  </si>
  <si>
    <t>Nectarine blanche ou jaune</t>
  </si>
  <si>
    <t>Calibre mini 61/67</t>
  </si>
  <si>
    <t xml:space="preserve">Orange </t>
  </si>
  <si>
    <t>Calibre 70/80</t>
  </si>
  <si>
    <t>Orange sanguine</t>
  </si>
  <si>
    <t>Pastèque sans pépin</t>
  </si>
  <si>
    <t>Calibre entre 2 et 4 kg la pièce</t>
  </si>
  <si>
    <t>Pêche blanche ou jaune</t>
  </si>
  <si>
    <t>Pêche plate jaune ou blanche</t>
  </si>
  <si>
    <t xml:space="preserve">Calibre min 61/67 </t>
  </si>
  <si>
    <t>Pomelos</t>
  </si>
  <si>
    <t>Pce environ 250 grs</t>
  </si>
  <si>
    <t xml:space="preserve">Prune de table </t>
  </si>
  <si>
    <t>Calibre 40/45 et 45/50</t>
  </si>
  <si>
    <t>Raisin de table différentes variétés</t>
  </si>
  <si>
    <t>Calibre 4</t>
  </si>
  <si>
    <t>Long mini 14 cm - DIAM 27mm - 110/130 grs</t>
  </si>
  <si>
    <t>Gamme conventionnelle</t>
  </si>
  <si>
    <t>Gamme BIO</t>
  </si>
  <si>
    <t>Référence candidat</t>
  </si>
  <si>
    <t>Origine</t>
  </si>
  <si>
    <t>Nombre d'intermédiaires ou prestataires</t>
  </si>
  <si>
    <t>Période de disponibilité du produit</t>
  </si>
  <si>
    <t>Label / mention valorisante</t>
  </si>
  <si>
    <t xml:space="preserve">Ail </t>
  </si>
  <si>
    <t>Kiwis</t>
  </si>
  <si>
    <t>M.I.N. de référence</t>
  </si>
  <si>
    <t>Indice de référence</t>
  </si>
  <si>
    <t xml:space="preserve">LEGUMES FRAIS APPROVISIONNEMENT ANNUEL </t>
  </si>
  <si>
    <t xml:space="preserve">FRUITS FRAIS EN APPROVISIONNEMENT ANNUEL </t>
  </si>
  <si>
    <t>HERBES AROMATIQUES EN APPROVISIONNEMENT ANNUEL</t>
  </si>
  <si>
    <t>LEGUMES FRAIS APPROVISIONNEMENT DE SAISON DE MAI A OCTOBRE ET DE NOVEMBRE A AVRIL</t>
  </si>
  <si>
    <t>FRUITS FRAIS EN APPROVISIONNEMENT DE SAISON DE MAI A OCTOBRE ET DE NOVEMBRE A AVRIL</t>
  </si>
  <si>
    <t>Calibre 650/800</t>
  </si>
  <si>
    <t>Onglet BPU :</t>
  </si>
  <si>
    <t>P.U. HT
Gamme EGALIM hors BIO</t>
  </si>
  <si>
    <t>Référence candidat  Gamme EGALIM hors BIO</t>
  </si>
  <si>
    <t>Gamme EGALIM hors BIO</t>
  </si>
  <si>
    <t>Botte de 20gr</t>
  </si>
  <si>
    <t>Botte de 1kg</t>
  </si>
  <si>
    <t>Quantités annuelles estimatives</t>
  </si>
  <si>
    <t xml:space="preserve">Sous total : </t>
  </si>
  <si>
    <t>Montant total annuel € HT</t>
  </si>
  <si>
    <t>TVA</t>
  </si>
  <si>
    <t>P.U. TTC
Gamme conventionnelle</t>
  </si>
  <si>
    <t>P.U. TTC
Gamme EGALIM hors BIO</t>
  </si>
  <si>
    <t>P.U. TTC
Gamme BIO</t>
  </si>
  <si>
    <t>Montant total annuel € TTC</t>
  </si>
  <si>
    <t xml:space="preserve">Montant total annuel  : </t>
  </si>
  <si>
    <t>Les candidats ne complètent pas cet onglet, un système de renvoi de cellules est établi depuis l'onglet BPU</t>
  </si>
  <si>
    <t xml:space="preserve">Onglet DQE : </t>
  </si>
  <si>
    <t>Les candidats doivent obligatoirement renseigner un prix unitaire dans les cases grisées.
Les candidats ont la possibilité de renseigner un prix unitaire pour les produits non grisés si ils sont en capacité de les proposer en complément, auquel cas, ces produits et leurs prix deviennent contractuels. Ces produits ne sont pas pris en compte dans l'analyse du critère prix.</t>
  </si>
  <si>
    <r>
      <rPr>
        <b/>
        <sz val="11"/>
        <color theme="1"/>
        <rFont val="Calibri"/>
        <family val="2"/>
        <scheme val="minor"/>
      </rPr>
      <t>Concernant les cases grisées</t>
    </r>
    <r>
      <rPr>
        <sz val="11"/>
        <color theme="1"/>
        <rFont val="Calibri"/>
        <family val="2"/>
        <scheme val="minor"/>
      </rPr>
      <t xml:space="preserve"> : les candidats devront obligatoirement renseigner : 
- le M.I.N. qui servira de référence aux révisions de prix mensuelles
- l'indice de référence de départ, qui servira de base pour la révision de prix mensuelle
- l'origine du produit qui servira de référence à la notation du critère technique
- le nombre d'intermédiaire entre le producteur et le candidat qui servira de référence à la notation du critère technique
</t>
    </r>
    <r>
      <rPr>
        <b/>
        <sz val="11"/>
        <color theme="1"/>
        <rFont val="Calibri"/>
        <family val="2"/>
        <scheme val="minor"/>
      </rPr>
      <t>Concernant les cases non grisées, pour lesquelles les candidats auront renseigné un prix unitaire,</t>
    </r>
    <r>
      <rPr>
        <sz val="11"/>
        <color theme="1"/>
        <rFont val="Calibri"/>
        <family val="2"/>
        <scheme val="minor"/>
      </rPr>
      <t xml:space="preserve"> il devra être obligatoirement renseigné : 
 - le M.I.N. qui servira de référence aux révisions de prix mensuelles
- l'indice de référence de départ, qui servira de base pour la révision de prix mensuelle
- l'origine du produit 
- le nombre d'intermédiaire ou prestataires entre le producteur et le candidat
</t>
    </r>
  </si>
  <si>
    <t xml:space="preserve">Onglet Référentiel produit : </t>
  </si>
  <si>
    <t>FOURNITURE ET LIVRAISON DE FRUITS ET LEGUMES FRAIS DE 1ERE GAMME CONVENTIONNELS, EGALIM ET BIO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</si>
</sst>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40C]General"/>
    <numFmt numFmtId="165" formatCode="_-* #,##0.0000\ &quot;€&quot;_-;\-* #,##0.0000\ &quot;€&quot;_-;_-* &quot;-&quot;??\ &quot;€&quot;_-;_-@_-"/>
    <numFmt numFmtId="166" formatCode="_-* #,##0_-;\-* #,##0_-;_-* &quot;-&quot;??_-;_-@_-"/>
    <numFmt numFmtId="167" formatCode="_-* #,##0.0000\ &quot;€&quot;_-;\-* #,##0.0000\ &quot;€&quot;_-;_-* &quot;-&quot;????\ &quot;€&quot;_-;_-@_-"/>
    <numFmt numFmtId="168" formatCode="_-* #,##0.000\ &quot;€&quot;_-;\-* #,##0.000\ &quot;€&quot;_-;_-* &quot;-&quot;??\ &quot;€&quot;_-;_-@_-"/>
  </numFmts>
  <fonts count="10" x14ac:knownFonts="1">
    <font>
      <sz val="11"/>
      <color theme="1"/>
      <name val="Calibri"/>
      <family val="2"/>
      <scheme val="minor"/>
    </font>
    <font>
      <sz val="11"/>
      <color theme="1"/>
      <name val="Calibri"/>
      <family val="2"/>
      <scheme val="minor"/>
    </font>
    <font>
      <b/>
      <sz val="11"/>
      <color theme="0"/>
      <name val="Calibri"/>
      <family val="2"/>
      <scheme val="minor"/>
    </font>
    <font>
      <b/>
      <sz val="11"/>
      <color theme="0"/>
      <name val="Calibri Light"/>
      <family val="2"/>
    </font>
    <font>
      <sz val="11"/>
      <color rgb="FF000000"/>
      <name val="Calibri"/>
      <family val="2"/>
    </font>
    <font>
      <sz val="11"/>
      <color rgb="FF000000"/>
      <name val="Calibri"/>
      <family val="2"/>
      <scheme val="minor"/>
    </font>
    <font>
      <b/>
      <sz val="14"/>
      <color theme="0"/>
      <name val="Calibri Light"/>
      <family val="2"/>
    </font>
    <font>
      <b/>
      <sz val="11"/>
      <name val="Calibri"/>
      <family val="2"/>
      <scheme val="minor"/>
    </font>
    <font>
      <b/>
      <sz val="11"/>
      <color theme="1"/>
      <name val="Calibri"/>
      <family val="2"/>
      <scheme val="minor"/>
    </font>
    <font>
      <b/>
      <u/>
      <sz val="11"/>
      <color theme="1"/>
      <name val="Calibri"/>
      <family val="2"/>
      <scheme val="minor"/>
    </font>
  </fonts>
  <fills count="7">
    <fill>
      <patternFill patternType="none"/>
    </fill>
    <fill>
      <patternFill patternType="gray125"/>
    </fill>
    <fill>
      <patternFill patternType="solid">
        <fgColor rgb="FF006071"/>
        <bgColor indexed="64"/>
      </patternFill>
    </fill>
    <fill>
      <patternFill patternType="solid">
        <fgColor rgb="FF00AB8E"/>
        <bgColor indexed="64"/>
      </patternFill>
    </fill>
    <fill>
      <patternFill patternType="solid">
        <fgColor theme="0"/>
        <bgColor indexed="64"/>
      </patternFill>
    </fill>
    <fill>
      <patternFill patternType="solid">
        <fgColor rgb="FFB9FFF3"/>
        <bgColor indexed="64"/>
      </patternFill>
    </fill>
    <fill>
      <patternFill patternType="solid">
        <fgColor theme="0" tint="-0.14999847407452621"/>
        <bgColor indexed="64"/>
      </patternFill>
    </fill>
  </fills>
  <borders count="35">
    <border>
      <left/>
      <right/>
      <top/>
      <bottom/>
      <diagonal/>
    </border>
    <border>
      <left style="thin">
        <color indexed="64"/>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hair">
        <color auto="1"/>
      </right>
      <top style="hair">
        <color auto="1"/>
      </top>
      <bottom style="hair">
        <color auto="1"/>
      </bottom>
      <diagonal/>
    </border>
    <border>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hair">
        <color indexed="64"/>
      </left>
      <right style="hair">
        <color indexed="64"/>
      </right>
      <top style="hair">
        <color indexed="64"/>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style="hair">
        <color auto="1"/>
      </right>
      <top style="hair">
        <color auto="1"/>
      </top>
      <bottom style="medium">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hair">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top style="thin">
        <color auto="1"/>
      </top>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top style="thin">
        <color auto="1"/>
      </top>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thin">
        <color indexed="64"/>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164" fontId="4" fillId="0" borderId="0" applyBorder="0" applyProtection="0"/>
    <xf numFmtId="43" fontId="1" fillId="0" borderId="0" applyFont="0" applyFill="0" applyBorder="0" applyAlignment="0" applyProtection="0"/>
    <xf numFmtId="9" fontId="1" fillId="0" borderId="0" applyFont="0" applyFill="0" applyBorder="0" applyAlignment="0" applyProtection="0"/>
  </cellStyleXfs>
  <cellXfs count="152">
    <xf numFmtId="0" fontId="0" fillId="0" borderId="0" xfId="0"/>
    <xf numFmtId="0" fontId="3" fillId="2" borderId="0" xfId="0" applyFont="1" applyFill="1" applyAlignment="1">
      <alignment horizontal="left" vertical="center" wrapText="1"/>
    </xf>
    <xf numFmtId="0" fontId="2" fillId="3" borderId="0" xfId="0" applyFont="1" applyFill="1" applyAlignment="1">
      <alignment horizont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0" borderId="0" xfId="0" applyAlignment="1">
      <alignment horizontal="center" vertical="center" wrapText="1"/>
    </xf>
    <xf numFmtId="164" fontId="5" fillId="0" borderId="5" xfId="2" applyFont="1" applyBorder="1" applyAlignment="1">
      <alignment vertical="center"/>
    </xf>
    <xf numFmtId="0" fontId="5" fillId="0" borderId="6" xfId="0" applyFont="1" applyBorder="1" applyAlignment="1">
      <alignment horizontal="center" vertical="center"/>
    </xf>
    <xf numFmtId="0" fontId="5" fillId="0" borderId="6" xfId="0" applyFont="1" applyBorder="1" applyAlignment="1">
      <alignment horizontal="left" vertical="center"/>
    </xf>
    <xf numFmtId="0" fontId="0" fillId="0" borderId="6" xfId="0" applyBorder="1"/>
    <xf numFmtId="44" fontId="0" fillId="0" borderId="6" xfId="1" applyFont="1" applyBorder="1"/>
    <xf numFmtId="0" fontId="5" fillId="0" borderId="5" xfId="0" applyFont="1" applyBorder="1"/>
    <xf numFmtId="0" fontId="5" fillId="0" borderId="6" xfId="0" applyFont="1" applyBorder="1" applyAlignment="1">
      <alignment horizontal="left" vertical="center" wrapText="1"/>
    </xf>
    <xf numFmtId="0" fontId="5" fillId="0" borderId="8" xfId="0" applyFont="1" applyBorder="1"/>
    <xf numFmtId="0" fontId="5" fillId="0" borderId="9" xfId="0" applyFont="1" applyBorder="1" applyAlignment="1">
      <alignment horizontal="center" vertical="center"/>
    </xf>
    <xf numFmtId="0" fontId="5" fillId="0" borderId="9" xfId="0" applyFont="1" applyBorder="1" applyAlignment="1">
      <alignment horizontal="left" vertical="center"/>
    </xf>
    <xf numFmtId="0" fontId="0" fillId="0" borderId="9" xfId="0" applyBorder="1"/>
    <xf numFmtId="0" fontId="2" fillId="2" borderId="0" xfId="0" applyFont="1" applyFill="1" applyAlignment="1">
      <alignment horizontal="left" vertical="center" wrapText="1"/>
    </xf>
    <xf numFmtId="0" fontId="2" fillId="2" borderId="0" xfId="0" applyFont="1" applyFill="1" applyAlignment="1">
      <alignment horizontal="left" vertical="center"/>
    </xf>
    <xf numFmtId="165" fontId="0" fillId="0" borderId="6" xfId="1" applyNumberFormat="1" applyFont="1" applyBorder="1"/>
    <xf numFmtId="165" fontId="0" fillId="0" borderId="9" xfId="1" applyNumberFormat="1" applyFont="1" applyBorder="1"/>
    <xf numFmtId="164" fontId="5" fillId="4" borderId="5" xfId="2" applyFont="1" applyFill="1" applyBorder="1" applyAlignment="1">
      <alignment vertical="center"/>
    </xf>
    <xf numFmtId="164" fontId="5" fillId="4" borderId="8" xfId="2" applyFont="1" applyFill="1" applyBorder="1" applyAlignment="1">
      <alignment vertical="center"/>
    </xf>
    <xf numFmtId="0" fontId="5" fillId="4" borderId="5" xfId="0" applyFont="1" applyFill="1" applyBorder="1"/>
    <xf numFmtId="0" fontId="5" fillId="4" borderId="6" xfId="0" applyFont="1" applyFill="1" applyBorder="1" applyAlignment="1">
      <alignment horizontal="center" vertical="center"/>
    </xf>
    <xf numFmtId="0" fontId="5" fillId="4" borderId="6" xfId="0" applyFont="1" applyFill="1" applyBorder="1" applyAlignment="1">
      <alignment horizontal="left" vertical="center"/>
    </xf>
    <xf numFmtId="0" fontId="5" fillId="4" borderId="8" xfId="0" applyFont="1" applyFill="1" applyBorder="1"/>
    <xf numFmtId="0" fontId="5" fillId="4" borderId="9" xfId="0" applyFont="1" applyFill="1" applyBorder="1" applyAlignment="1">
      <alignment horizontal="center" vertical="center"/>
    </xf>
    <xf numFmtId="0" fontId="0" fillId="0" borderId="6" xfId="0" applyBorder="1" applyAlignment="1">
      <alignment horizontal="left"/>
    </xf>
    <xf numFmtId="164" fontId="5" fillId="0" borderId="8" xfId="2" applyFont="1" applyBorder="1" applyAlignment="1">
      <alignment vertical="center"/>
    </xf>
    <xf numFmtId="0" fontId="0" fillId="1" borderId="6" xfId="0" applyFill="1" applyBorder="1" applyAlignment="1">
      <alignment horizontal="left"/>
    </xf>
    <xf numFmtId="0" fontId="7" fillId="5" borderId="15"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0" fillId="0" borderId="6" xfId="1" applyNumberFormat="1" applyFont="1" applyBorder="1"/>
    <xf numFmtId="0" fontId="0" fillId="0" borderId="17" xfId="0" applyBorder="1"/>
    <xf numFmtId="0" fontId="0" fillId="0" borderId="18" xfId="0" applyBorder="1"/>
    <xf numFmtId="0" fontId="0" fillId="0" borderId="19" xfId="0" applyBorder="1"/>
    <xf numFmtId="0" fontId="0" fillId="0" borderId="15" xfId="1" applyNumberFormat="1" applyFont="1" applyBorder="1"/>
    <xf numFmtId="0" fontId="0" fillId="0" borderId="15" xfId="0" applyBorder="1"/>
    <xf numFmtId="0" fontId="0" fillId="0" borderId="20" xfId="0" applyBorder="1"/>
    <xf numFmtId="0" fontId="2" fillId="3" borderId="21" xfId="0" applyFont="1" applyFill="1" applyBorder="1" applyAlignment="1">
      <alignment horizontal="center" vertical="center" wrapText="1"/>
    </xf>
    <xf numFmtId="164" fontId="5" fillId="0" borderId="22" xfId="2" applyFont="1" applyBorder="1" applyAlignment="1">
      <alignment vertical="center"/>
    </xf>
    <xf numFmtId="0" fontId="5" fillId="0" borderId="22" xfId="0" applyFont="1" applyBorder="1"/>
    <xf numFmtId="164" fontId="5" fillId="4" borderId="22" xfId="2" applyFont="1" applyFill="1" applyBorder="1" applyAlignment="1">
      <alignment vertical="center"/>
    </xf>
    <xf numFmtId="0" fontId="5" fillId="0" borderId="23" xfId="0" applyFont="1" applyBorder="1"/>
    <xf numFmtId="0" fontId="2" fillId="3" borderId="28" xfId="0" applyFont="1" applyFill="1" applyBorder="1" applyAlignment="1">
      <alignment horizontal="center" vertical="center" wrapText="1"/>
    </xf>
    <xf numFmtId="164" fontId="5" fillId="4" borderId="23" xfId="2" applyFont="1" applyFill="1" applyBorder="1" applyAlignment="1">
      <alignment vertical="center"/>
    </xf>
    <xf numFmtId="44" fontId="0" fillId="0" borderId="18" xfId="1" applyFont="1" applyBorder="1"/>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5" fillId="4" borderId="22" xfId="0" applyFont="1" applyFill="1" applyBorder="1"/>
    <xf numFmtId="0" fontId="5" fillId="4" borderId="23" xfId="0" applyFont="1" applyFill="1" applyBorder="1"/>
    <xf numFmtId="164" fontId="5" fillId="0" borderId="23" xfId="2" applyFont="1" applyBorder="1" applyAlignment="1">
      <alignment vertical="center"/>
    </xf>
    <xf numFmtId="0" fontId="0" fillId="0" borderId="16" xfId="0" applyBorder="1"/>
    <xf numFmtId="0" fontId="0" fillId="0" borderId="24" xfId="0" applyBorder="1"/>
    <xf numFmtId="0" fontId="0" fillId="0" borderId="20" xfId="1" applyNumberFormat="1" applyFont="1" applyBorder="1"/>
    <xf numFmtId="0" fontId="0" fillId="0" borderId="9" xfId="1" applyNumberFormat="1" applyFont="1" applyBorder="1"/>
    <xf numFmtId="0" fontId="0" fillId="0" borderId="7" xfId="1" applyNumberFormat="1" applyFont="1" applyBorder="1"/>
    <xf numFmtId="0" fontId="0" fillId="0" borderId="10" xfId="1" applyNumberFormat="1" applyFont="1" applyBorder="1"/>
    <xf numFmtId="0" fontId="2" fillId="2" borderId="0" xfId="0" applyFont="1" applyFill="1" applyAlignment="1">
      <alignment horizontal="left" vertical="center"/>
    </xf>
    <xf numFmtId="0" fontId="2" fillId="2" borderId="0" xfId="0" applyFont="1" applyFill="1" applyAlignment="1">
      <alignment horizontal="left" vertical="center" wrapText="1"/>
    </xf>
    <xf numFmtId="165" fontId="0" fillId="6" borderId="6" xfId="1" applyNumberFormat="1" applyFont="1" applyFill="1" applyBorder="1"/>
    <xf numFmtId="165" fontId="0" fillId="6" borderId="9" xfId="1" applyNumberFormat="1" applyFont="1" applyFill="1" applyBorder="1"/>
    <xf numFmtId="0" fontId="5" fillId="6" borderId="15" xfId="2" applyNumberFormat="1" applyFont="1" applyFill="1" applyBorder="1" applyAlignment="1">
      <alignment vertical="center"/>
    </xf>
    <xf numFmtId="164" fontId="5" fillId="6" borderId="16" xfId="2" applyFont="1" applyFill="1" applyBorder="1" applyAlignment="1">
      <alignment vertical="center"/>
    </xf>
    <xf numFmtId="0" fontId="0" fillId="6" borderId="6" xfId="1" applyNumberFormat="1" applyFont="1" applyFill="1" applyBorder="1"/>
    <xf numFmtId="0" fontId="0" fillId="6" borderId="17" xfId="1" applyNumberFormat="1" applyFont="1" applyFill="1" applyBorder="1"/>
    <xf numFmtId="0" fontId="5" fillId="6" borderId="16" xfId="0" applyFont="1" applyFill="1" applyBorder="1"/>
    <xf numFmtId="0" fontId="5" fillId="6" borderId="20" xfId="2" applyNumberFormat="1" applyFont="1" applyFill="1" applyBorder="1" applyAlignment="1">
      <alignment vertical="center"/>
    </xf>
    <xf numFmtId="0" fontId="5" fillId="6" borderId="24" xfId="0" applyFont="1" applyFill="1" applyBorder="1"/>
    <xf numFmtId="0" fontId="0" fillId="6" borderId="18" xfId="1" applyNumberFormat="1" applyFont="1" applyFill="1" applyBorder="1"/>
    <xf numFmtId="0" fontId="0" fillId="6" borderId="19" xfId="1" applyNumberFormat="1" applyFont="1" applyFill="1" applyBorder="1"/>
    <xf numFmtId="164" fontId="5" fillId="6" borderId="15" xfId="2" applyFont="1" applyFill="1" applyBorder="1" applyAlignment="1">
      <alignment vertical="center"/>
    </xf>
    <xf numFmtId="164" fontId="5" fillId="6" borderId="6" xfId="2" applyFont="1" applyFill="1" applyBorder="1" applyAlignment="1">
      <alignment vertical="center"/>
    </xf>
    <xf numFmtId="164" fontId="5" fillId="6" borderId="20" xfId="2" applyFont="1" applyFill="1" applyBorder="1" applyAlignment="1">
      <alignment vertical="center"/>
    </xf>
    <xf numFmtId="164" fontId="5" fillId="6" borderId="18" xfId="2" applyFont="1" applyFill="1" applyBorder="1" applyAlignment="1">
      <alignment vertical="center"/>
    </xf>
    <xf numFmtId="44" fontId="0" fillId="6" borderId="18" xfId="1" applyFont="1" applyFill="1" applyBorder="1"/>
    <xf numFmtId="44" fontId="0" fillId="6" borderId="19" xfId="1" applyFont="1" applyFill="1" applyBorder="1"/>
    <xf numFmtId="0" fontId="5" fillId="6" borderId="15" xfId="0" applyFont="1" applyFill="1" applyBorder="1"/>
    <xf numFmtId="0" fontId="5" fillId="6" borderId="6" xfId="0" applyFont="1" applyFill="1" applyBorder="1"/>
    <xf numFmtId="44" fontId="0" fillId="6" borderId="6" xfId="1" applyFont="1" applyFill="1" applyBorder="1"/>
    <xf numFmtId="44" fontId="0" fillId="6" borderId="17" xfId="1" applyFont="1" applyFill="1" applyBorder="1"/>
    <xf numFmtId="0" fontId="5" fillId="6" borderId="20" xfId="0" applyFont="1" applyFill="1" applyBorder="1"/>
    <xf numFmtId="0" fontId="5" fillId="6" borderId="18" xfId="0" applyFont="1" applyFill="1" applyBorder="1"/>
    <xf numFmtId="0" fontId="0" fillId="6" borderId="15" xfId="1" applyNumberFormat="1" applyFont="1" applyFill="1" applyBorder="1"/>
    <xf numFmtId="0" fontId="0" fillId="6" borderId="6" xfId="0" applyFill="1" applyBorder="1"/>
    <xf numFmtId="0" fontId="0" fillId="6" borderId="17" xfId="0" applyFill="1" applyBorder="1"/>
    <xf numFmtId="0" fontId="0" fillId="6" borderId="20" xfId="1" applyNumberFormat="1" applyFont="1" applyFill="1" applyBorder="1"/>
    <xf numFmtId="0" fontId="0" fillId="6" borderId="18" xfId="0" applyFill="1" applyBorder="1"/>
    <xf numFmtId="0" fontId="0" fillId="6" borderId="19" xfId="0" applyFill="1" applyBorder="1"/>
    <xf numFmtId="0" fontId="0" fillId="6" borderId="15" xfId="0" applyFill="1" applyBorder="1"/>
    <xf numFmtId="0" fontId="0" fillId="6" borderId="20" xfId="0" applyFill="1" applyBorder="1"/>
    <xf numFmtId="166" fontId="0" fillId="0" borderId="6" xfId="3" applyNumberFormat="1" applyFont="1" applyBorder="1"/>
    <xf numFmtId="166" fontId="0" fillId="0" borderId="0" xfId="3" applyNumberFormat="1" applyFont="1"/>
    <xf numFmtId="166" fontId="2" fillId="3" borderId="3" xfId="3" applyNumberFormat="1" applyFont="1" applyFill="1" applyBorder="1" applyAlignment="1">
      <alignment horizontal="center" vertical="center" wrapText="1"/>
    </xf>
    <xf numFmtId="166" fontId="0" fillId="0" borderId="9" xfId="3" applyNumberFormat="1" applyFont="1" applyBorder="1"/>
    <xf numFmtId="166" fontId="3" fillId="2" borderId="0" xfId="3" applyNumberFormat="1" applyFont="1" applyFill="1" applyAlignment="1">
      <alignment horizontal="left" vertical="center" wrapText="1"/>
    </xf>
    <xf numFmtId="166" fontId="0" fillId="0" borderId="7" xfId="3" applyNumberFormat="1" applyFont="1" applyBorder="1"/>
    <xf numFmtId="166" fontId="0" fillId="0" borderId="10" xfId="3" applyNumberFormat="1" applyFont="1" applyBorder="1"/>
    <xf numFmtId="166" fontId="2" fillId="2" borderId="0" xfId="3" applyNumberFormat="1" applyFont="1" applyFill="1" applyAlignment="1">
      <alignment horizontal="left" vertical="center" wrapText="1"/>
    </xf>
    <xf numFmtId="166" fontId="2" fillId="2" borderId="0" xfId="3" applyNumberFormat="1" applyFont="1" applyFill="1" applyAlignment="1">
      <alignment horizontal="left" vertical="center"/>
    </xf>
    <xf numFmtId="166" fontId="2" fillId="3" borderId="4" xfId="3" applyNumberFormat="1" applyFont="1" applyFill="1" applyBorder="1" applyAlignment="1">
      <alignment horizontal="center" vertical="center" wrapText="1"/>
    </xf>
    <xf numFmtId="0" fontId="0" fillId="0" borderId="31" xfId="0" applyBorder="1" applyAlignment="1"/>
    <xf numFmtId="0" fontId="2" fillId="2" borderId="0" xfId="0" applyFont="1" applyFill="1" applyAlignment="1">
      <alignment horizontal="center" vertical="center" wrapText="1"/>
    </xf>
    <xf numFmtId="167" fontId="0" fillId="6" borderId="0" xfId="0" applyNumberFormat="1" applyFill="1"/>
    <xf numFmtId="167" fontId="2" fillId="2" borderId="0" xfId="0" applyNumberFormat="1" applyFont="1" applyFill="1" applyAlignment="1">
      <alignment horizontal="center" vertical="center" wrapText="1"/>
    </xf>
    <xf numFmtId="165" fontId="0" fillId="0" borderId="32" xfId="1" applyNumberFormat="1" applyFont="1" applyBorder="1"/>
    <xf numFmtId="165" fontId="0" fillId="0" borderId="33" xfId="1" applyNumberFormat="1" applyFont="1" applyBorder="1"/>
    <xf numFmtId="9" fontId="0" fillId="0" borderId="0" xfId="4" applyFont="1"/>
    <xf numFmtId="9" fontId="2" fillId="3" borderId="3" xfId="4" applyFont="1" applyFill="1" applyBorder="1" applyAlignment="1">
      <alignment horizontal="center" vertical="center" wrapText="1"/>
    </xf>
    <xf numFmtId="9" fontId="0" fillId="6" borderId="6" xfId="4" applyFont="1" applyFill="1" applyBorder="1"/>
    <xf numFmtId="9" fontId="0" fillId="6" borderId="9" xfId="4" applyFont="1" applyFill="1" applyBorder="1"/>
    <xf numFmtId="9" fontId="0" fillId="0" borderId="6" xfId="4" applyFont="1" applyBorder="1"/>
    <xf numFmtId="9" fontId="0" fillId="0" borderId="9" xfId="4" applyFont="1" applyBorder="1"/>
    <xf numFmtId="9" fontId="2" fillId="2" borderId="0" xfId="4" applyFont="1" applyFill="1" applyAlignment="1">
      <alignment horizontal="left" vertical="center" wrapText="1"/>
    </xf>
    <xf numFmtId="9" fontId="0" fillId="0" borderId="32" xfId="4" applyFont="1" applyBorder="1"/>
    <xf numFmtId="9" fontId="0" fillId="0" borderId="33" xfId="4" applyFont="1" applyBorder="1"/>
    <xf numFmtId="9" fontId="0" fillId="6" borderId="32" xfId="4" applyFont="1" applyFill="1" applyBorder="1"/>
    <xf numFmtId="9" fontId="0" fillId="6" borderId="33" xfId="4" applyFont="1" applyFill="1" applyBorder="1"/>
    <xf numFmtId="9" fontId="2" fillId="2" borderId="0" xfId="4" applyFont="1" applyFill="1" applyAlignment="1">
      <alignment horizontal="left" vertical="center"/>
    </xf>
    <xf numFmtId="168" fontId="0" fillId="0" borderId="0" xfId="1" applyNumberFormat="1" applyFont="1"/>
    <xf numFmtId="168" fontId="2" fillId="3" borderId="3" xfId="1" applyNumberFormat="1" applyFont="1" applyFill="1" applyBorder="1" applyAlignment="1">
      <alignment horizontal="center" vertical="center" wrapText="1"/>
    </xf>
    <xf numFmtId="168" fontId="0" fillId="6" borderId="6" xfId="1" applyNumberFormat="1" applyFont="1" applyFill="1" applyBorder="1"/>
    <xf numFmtId="168" fontId="0" fillId="0" borderId="6" xfId="1" applyNumberFormat="1" applyFont="1" applyBorder="1"/>
    <xf numFmtId="168" fontId="2" fillId="2" borderId="0" xfId="1" applyNumberFormat="1" applyFont="1" applyFill="1" applyAlignment="1">
      <alignment horizontal="left" vertical="center" wrapText="1"/>
    </xf>
    <xf numFmtId="168" fontId="2" fillId="2" borderId="0" xfId="1" applyNumberFormat="1" applyFont="1" applyFill="1" applyAlignment="1">
      <alignment horizontal="left" vertical="center"/>
    </xf>
    <xf numFmtId="0" fontId="2" fillId="4" borderId="31" xfId="0" applyFont="1" applyFill="1" applyBorder="1" applyAlignment="1">
      <alignment vertical="center" wrapText="1"/>
    </xf>
    <xf numFmtId="0" fontId="2" fillId="4" borderId="0" xfId="0" applyFont="1" applyFill="1" applyBorder="1" applyAlignment="1">
      <alignment vertical="center" wrapText="1"/>
    </xf>
    <xf numFmtId="9" fontId="0" fillId="0" borderId="0" xfId="4" applyFont="1" applyBorder="1"/>
    <xf numFmtId="0" fontId="9" fillId="0" borderId="34" xfId="0" applyFont="1" applyBorder="1" applyAlignment="1">
      <alignment vertical="center"/>
    </xf>
    <xf numFmtId="0" fontId="0" fillId="0" borderId="34" xfId="0" applyBorder="1" applyAlignment="1">
      <alignment vertical="center"/>
    </xf>
    <xf numFmtId="0" fontId="0" fillId="0" borderId="34" xfId="0" applyBorder="1" applyAlignment="1">
      <alignment horizontal="left" vertical="center" wrapText="1"/>
    </xf>
    <xf numFmtId="0" fontId="6" fillId="2" borderId="1"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9" fillId="0" borderId="34" xfId="0" applyFont="1" applyBorder="1" applyAlignment="1">
      <alignment horizontal="left" vertical="center"/>
    </xf>
    <xf numFmtId="0" fontId="2" fillId="2" borderId="0" xfId="0" applyFont="1" applyFill="1" applyAlignment="1">
      <alignment horizontal="left" vertical="center"/>
    </xf>
    <xf numFmtId="0" fontId="2" fillId="2" borderId="1" xfId="0" applyFont="1" applyFill="1" applyBorder="1" applyAlignment="1">
      <alignment horizontal="left" vertical="center" wrapText="1"/>
    </xf>
    <xf numFmtId="0" fontId="2" fillId="2" borderId="0" xfId="0" applyFont="1" applyFill="1" applyAlignment="1">
      <alignment horizontal="left"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2" borderId="31" xfId="0" applyFont="1" applyFill="1" applyBorder="1" applyAlignment="1">
      <alignment horizontal="center" vertical="center" wrapText="1"/>
    </xf>
  </cellXfs>
  <cellStyles count="5">
    <cellStyle name="Excel Built-in Normal" xfId="2" xr:uid="{251DB79F-38F3-4621-9090-E5B01571A28C}"/>
    <cellStyle name="Milliers" xfId="3" builtinId="3"/>
    <cellStyle name="Monétaire" xfId="1" builtinId="4"/>
    <cellStyle name="Normal" xfId="0" builtinId="0"/>
    <cellStyle name="Pourcentag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129117</xdr:rowOff>
    </xdr:from>
    <xdr:to>
      <xdr:col>0</xdr:col>
      <xdr:colOff>1781174</xdr:colOff>
      <xdr:row>0</xdr:row>
      <xdr:rowOff>685800</xdr:rowOff>
    </xdr:to>
    <xdr:grpSp>
      <xdr:nvGrpSpPr>
        <xdr:cNvPr id="5" name="Groupe 4">
          <a:extLst>
            <a:ext uri="{FF2B5EF4-FFF2-40B4-BE49-F238E27FC236}">
              <a16:creationId xmlns:a16="http://schemas.microsoft.com/office/drawing/2014/main" id="{89310225-CE5E-4D14-9EF3-D5636024B9A0}"/>
            </a:ext>
          </a:extLst>
        </xdr:cNvPr>
        <xdr:cNvGrpSpPr/>
      </xdr:nvGrpSpPr>
      <xdr:grpSpPr>
        <a:xfrm>
          <a:off x="0" y="129117"/>
          <a:ext cx="1781174" cy="556683"/>
          <a:chOff x="518582" y="31749"/>
          <a:chExt cx="2878669" cy="709084"/>
        </a:xfrm>
      </xdr:grpSpPr>
      <xdr:pic>
        <xdr:nvPicPr>
          <xdr:cNvPr id="6" name="Image 5">
            <a:extLst>
              <a:ext uri="{FF2B5EF4-FFF2-40B4-BE49-F238E27FC236}">
                <a16:creationId xmlns:a16="http://schemas.microsoft.com/office/drawing/2014/main" id="{0DDCE032-C656-4C0C-85C3-1C4C45FF5BD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8582" y="31749"/>
            <a:ext cx="1386417" cy="709083"/>
          </a:xfrm>
          <a:prstGeom prst="rect">
            <a:avLst/>
          </a:prstGeom>
          <a:noFill/>
          <a:ln>
            <a:noFill/>
          </a:ln>
        </xdr:spPr>
      </xdr:pic>
      <xdr:pic>
        <xdr:nvPicPr>
          <xdr:cNvPr id="7" name="Image 6">
            <a:extLst>
              <a:ext uri="{FF2B5EF4-FFF2-40B4-BE49-F238E27FC236}">
                <a16:creationId xmlns:a16="http://schemas.microsoft.com/office/drawing/2014/main" id="{BCACBFB0-38AA-463B-BC1B-C48FD9AA32B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0251" y="42333"/>
            <a:ext cx="1397000" cy="698500"/>
          </a:xfrm>
          <a:prstGeom prst="rect">
            <a:avLst/>
          </a:prstGeom>
          <a:noFill/>
          <a:ln>
            <a:noFill/>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518582</xdr:colOff>
      <xdr:row>0</xdr:row>
      <xdr:rowOff>31749</xdr:rowOff>
    </xdr:from>
    <xdr:to>
      <xdr:col>1</xdr:col>
      <xdr:colOff>2635251</xdr:colOff>
      <xdr:row>0</xdr:row>
      <xdr:rowOff>740833</xdr:rowOff>
    </xdr:to>
    <xdr:grpSp>
      <xdr:nvGrpSpPr>
        <xdr:cNvPr id="4" name="Groupe 3">
          <a:extLst>
            <a:ext uri="{FF2B5EF4-FFF2-40B4-BE49-F238E27FC236}">
              <a16:creationId xmlns:a16="http://schemas.microsoft.com/office/drawing/2014/main" id="{C4DAECCA-98EF-42E2-B10A-B72E1027C0E6}"/>
            </a:ext>
          </a:extLst>
        </xdr:cNvPr>
        <xdr:cNvGrpSpPr/>
      </xdr:nvGrpSpPr>
      <xdr:grpSpPr>
        <a:xfrm>
          <a:off x="518582" y="31749"/>
          <a:ext cx="2878669" cy="709084"/>
          <a:chOff x="518582" y="31749"/>
          <a:chExt cx="2878669" cy="709084"/>
        </a:xfrm>
      </xdr:grpSpPr>
      <xdr:pic>
        <xdr:nvPicPr>
          <xdr:cNvPr id="2" name="Image 1">
            <a:extLst>
              <a:ext uri="{FF2B5EF4-FFF2-40B4-BE49-F238E27FC236}">
                <a16:creationId xmlns:a16="http://schemas.microsoft.com/office/drawing/2014/main" id="{AD607A01-2CEE-4DB4-AB53-9A6EBB6893C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8582" y="31749"/>
            <a:ext cx="1386417" cy="709083"/>
          </a:xfrm>
          <a:prstGeom prst="rect">
            <a:avLst/>
          </a:prstGeom>
          <a:noFill/>
          <a:ln>
            <a:noFill/>
          </a:ln>
        </xdr:spPr>
      </xdr:pic>
      <xdr:pic>
        <xdr:nvPicPr>
          <xdr:cNvPr id="3" name="Image 2">
            <a:extLst>
              <a:ext uri="{FF2B5EF4-FFF2-40B4-BE49-F238E27FC236}">
                <a16:creationId xmlns:a16="http://schemas.microsoft.com/office/drawing/2014/main" id="{142CCAD9-E66C-45FF-A1CD-18CE1E4BA59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0251" y="42333"/>
            <a:ext cx="1397000" cy="698500"/>
          </a:xfrm>
          <a:prstGeom prst="rect">
            <a:avLst/>
          </a:prstGeom>
          <a:noFill/>
          <a:ln>
            <a:noFill/>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0</xdr:row>
      <xdr:rowOff>19051</xdr:rowOff>
    </xdr:from>
    <xdr:to>
      <xdr:col>1</xdr:col>
      <xdr:colOff>1990725</xdr:colOff>
      <xdr:row>0</xdr:row>
      <xdr:rowOff>685801</xdr:rowOff>
    </xdr:to>
    <xdr:grpSp>
      <xdr:nvGrpSpPr>
        <xdr:cNvPr id="2" name="Groupe 1">
          <a:extLst>
            <a:ext uri="{FF2B5EF4-FFF2-40B4-BE49-F238E27FC236}">
              <a16:creationId xmlns:a16="http://schemas.microsoft.com/office/drawing/2014/main" id="{7B61C0A3-2510-4FF7-A055-226D75E9D1EC}"/>
            </a:ext>
          </a:extLst>
        </xdr:cNvPr>
        <xdr:cNvGrpSpPr/>
      </xdr:nvGrpSpPr>
      <xdr:grpSpPr>
        <a:xfrm>
          <a:off x="57150" y="19051"/>
          <a:ext cx="2695575" cy="666750"/>
          <a:chOff x="518582" y="31749"/>
          <a:chExt cx="2878669" cy="709084"/>
        </a:xfrm>
      </xdr:grpSpPr>
      <xdr:pic>
        <xdr:nvPicPr>
          <xdr:cNvPr id="3" name="Image 2">
            <a:extLst>
              <a:ext uri="{FF2B5EF4-FFF2-40B4-BE49-F238E27FC236}">
                <a16:creationId xmlns:a16="http://schemas.microsoft.com/office/drawing/2014/main" id="{02139B3F-A481-4148-BEE2-BD337864848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8582" y="31749"/>
            <a:ext cx="1386417" cy="709083"/>
          </a:xfrm>
          <a:prstGeom prst="rect">
            <a:avLst/>
          </a:prstGeom>
          <a:noFill/>
          <a:ln>
            <a:noFill/>
          </a:ln>
        </xdr:spPr>
      </xdr:pic>
      <xdr:pic>
        <xdr:nvPicPr>
          <xdr:cNvPr id="4" name="Image 3">
            <a:extLst>
              <a:ext uri="{FF2B5EF4-FFF2-40B4-BE49-F238E27FC236}">
                <a16:creationId xmlns:a16="http://schemas.microsoft.com/office/drawing/2014/main" id="{74EC2567-2B2D-413D-99C5-9C608AB881D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0251" y="42333"/>
            <a:ext cx="1397000" cy="698500"/>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21166</xdr:colOff>
      <xdr:row>0</xdr:row>
      <xdr:rowOff>52917</xdr:rowOff>
    </xdr:from>
    <xdr:to>
      <xdr:col>1</xdr:col>
      <xdr:colOff>1989667</xdr:colOff>
      <xdr:row>0</xdr:row>
      <xdr:rowOff>804334</xdr:rowOff>
    </xdr:to>
    <xdr:grpSp>
      <xdr:nvGrpSpPr>
        <xdr:cNvPr id="2" name="Groupe 1">
          <a:extLst>
            <a:ext uri="{FF2B5EF4-FFF2-40B4-BE49-F238E27FC236}">
              <a16:creationId xmlns:a16="http://schemas.microsoft.com/office/drawing/2014/main" id="{FF6B5BA4-B28C-43ED-875D-4506531A9117}"/>
            </a:ext>
          </a:extLst>
        </xdr:cNvPr>
        <xdr:cNvGrpSpPr/>
      </xdr:nvGrpSpPr>
      <xdr:grpSpPr>
        <a:xfrm>
          <a:off x="21166" y="52917"/>
          <a:ext cx="2730501" cy="751417"/>
          <a:chOff x="518582" y="31749"/>
          <a:chExt cx="2878669" cy="709084"/>
        </a:xfrm>
      </xdr:grpSpPr>
      <xdr:pic>
        <xdr:nvPicPr>
          <xdr:cNvPr id="3" name="Image 2">
            <a:extLst>
              <a:ext uri="{FF2B5EF4-FFF2-40B4-BE49-F238E27FC236}">
                <a16:creationId xmlns:a16="http://schemas.microsoft.com/office/drawing/2014/main" id="{CD27CA1F-F4FC-4B3E-BF14-FB7CC628C2D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8582" y="31749"/>
            <a:ext cx="1386417" cy="709083"/>
          </a:xfrm>
          <a:prstGeom prst="rect">
            <a:avLst/>
          </a:prstGeom>
          <a:noFill/>
          <a:ln>
            <a:noFill/>
          </a:ln>
        </xdr:spPr>
      </xdr:pic>
      <xdr:pic>
        <xdr:nvPicPr>
          <xdr:cNvPr id="4" name="Image 3">
            <a:extLst>
              <a:ext uri="{FF2B5EF4-FFF2-40B4-BE49-F238E27FC236}">
                <a16:creationId xmlns:a16="http://schemas.microsoft.com/office/drawing/2014/main" id="{21529DB5-46D9-48E8-9D0C-192B6AE5139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0251" y="42333"/>
            <a:ext cx="1397000" cy="698500"/>
          </a:xfrm>
          <a:prstGeom prst="rect">
            <a:avLst/>
          </a:prstGeom>
          <a:noFill/>
          <a:ln>
            <a:noFill/>
          </a:ln>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07C65-A27A-44AC-A8A4-AC6106CC50CE}">
  <dimension ref="A1:F11"/>
  <sheetViews>
    <sheetView showGridLines="0" workbookViewId="0">
      <selection sqref="A1:F1"/>
    </sheetView>
  </sheetViews>
  <sheetFormatPr baseColWidth="10" defaultRowHeight="15" x14ac:dyDescent="0.25"/>
  <cols>
    <col min="1" max="1" width="48.85546875" customWidth="1"/>
    <col min="3" max="3" width="14.7109375" customWidth="1"/>
    <col min="4" max="4" width="80.140625" bestFit="1" customWidth="1"/>
    <col min="6" max="6" width="25.42578125" customWidth="1"/>
  </cols>
  <sheetData>
    <row r="1" spans="1:6" ht="59.25" customHeight="1" x14ac:dyDescent="0.25">
      <c r="A1" s="136" t="s">
        <v>129</v>
      </c>
      <c r="B1" s="137"/>
      <c r="C1" s="137"/>
      <c r="D1" s="137"/>
      <c r="E1" s="137"/>
      <c r="F1" s="137"/>
    </row>
    <row r="4" spans="1:6" ht="15" customHeight="1" x14ac:dyDescent="0.25">
      <c r="A4" s="138" t="s">
        <v>109</v>
      </c>
      <c r="B4" s="135" t="s">
        <v>126</v>
      </c>
      <c r="C4" s="135"/>
      <c r="D4" s="135"/>
      <c r="E4" s="135"/>
      <c r="F4" s="135"/>
    </row>
    <row r="5" spans="1:6" x14ac:dyDescent="0.25">
      <c r="A5" s="138"/>
      <c r="B5" s="135"/>
      <c r="C5" s="135"/>
      <c r="D5" s="135"/>
      <c r="E5" s="135"/>
      <c r="F5" s="135"/>
    </row>
    <row r="6" spans="1:6" ht="56.25" customHeight="1" x14ac:dyDescent="0.25">
      <c r="A6" s="138"/>
      <c r="B6" s="135"/>
      <c r="C6" s="135"/>
      <c r="D6" s="135"/>
      <c r="E6" s="135"/>
      <c r="F6" s="135"/>
    </row>
    <row r="9" spans="1:6" ht="248.25" customHeight="1" x14ac:dyDescent="0.25">
      <c r="A9" s="133" t="s">
        <v>128</v>
      </c>
      <c r="B9" s="135" t="s">
        <v>127</v>
      </c>
      <c r="C9" s="135"/>
      <c r="D9" s="135"/>
      <c r="E9" s="135"/>
      <c r="F9" s="135"/>
    </row>
    <row r="11" spans="1:6" ht="36.75" customHeight="1" x14ac:dyDescent="0.25">
      <c r="A11" s="133" t="s">
        <v>125</v>
      </c>
      <c r="B11" s="134" t="s">
        <v>124</v>
      </c>
      <c r="C11" s="134"/>
      <c r="D11" s="134"/>
      <c r="E11" s="134"/>
      <c r="F11" s="134"/>
    </row>
  </sheetData>
  <mergeCells count="5">
    <mergeCell ref="B11:F11"/>
    <mergeCell ref="B4:F6"/>
    <mergeCell ref="A1:F1"/>
    <mergeCell ref="B9:F9"/>
    <mergeCell ref="A4:A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36137-DAF7-46AE-B7E0-8193C34E4199}">
  <dimension ref="A1:U66"/>
  <sheetViews>
    <sheetView showGridLines="0" zoomScale="90" zoomScaleNormal="90" workbookViewId="0">
      <selection activeCell="E20" sqref="E19:E20"/>
    </sheetView>
  </sheetViews>
  <sheetFormatPr baseColWidth="10" defaultRowHeight="15" x14ac:dyDescent="0.25"/>
  <cols>
    <col min="2" max="2" width="45.42578125" bestFit="1" customWidth="1"/>
    <col min="3" max="3" width="15.42578125" customWidth="1"/>
    <col min="4" max="4" width="40.7109375" bestFit="1" customWidth="1"/>
    <col min="5" max="5" width="21.42578125" customWidth="1"/>
    <col min="7" max="7" width="24.85546875" bestFit="1" customWidth="1"/>
    <col min="8" max="8" width="18.140625" customWidth="1"/>
    <col min="9" max="9" width="9.42578125" style="112" customWidth="1"/>
    <col min="10" max="10" width="18.140625" style="124" customWidth="1"/>
    <col min="11" max="11" width="17.85546875" customWidth="1"/>
    <col min="12" max="12" width="16.85546875" customWidth="1"/>
    <col min="13" max="13" width="10.140625" style="112" customWidth="1"/>
    <col min="14" max="14" width="16.85546875" style="124" customWidth="1"/>
    <col min="15" max="15" width="18.28515625" customWidth="1"/>
    <col min="16" max="16" width="17.140625" customWidth="1"/>
    <col min="17" max="17" width="9.7109375" style="112" customWidth="1"/>
    <col min="18" max="18" width="17.140625" style="124" customWidth="1"/>
    <col min="19" max="19" width="18.5703125" customWidth="1"/>
  </cols>
  <sheetData>
    <row r="1" spans="1:21" ht="62.25" customHeight="1" x14ac:dyDescent="0.25">
      <c r="A1" s="136" t="s">
        <v>129</v>
      </c>
      <c r="B1" s="137"/>
      <c r="C1" s="137"/>
      <c r="D1" s="137"/>
      <c r="E1" s="137"/>
      <c r="F1" s="137"/>
      <c r="G1" s="137"/>
      <c r="H1" s="137"/>
      <c r="I1" s="137"/>
      <c r="J1" s="137"/>
      <c r="K1" s="137"/>
      <c r="L1" s="137"/>
      <c r="M1" s="137"/>
      <c r="N1" s="137"/>
      <c r="O1" s="137"/>
      <c r="P1" s="137"/>
      <c r="Q1" s="137"/>
      <c r="R1" s="137"/>
      <c r="S1" s="137"/>
    </row>
    <row r="2" spans="1:21" ht="34.9" customHeight="1" x14ac:dyDescent="0.25"/>
    <row r="3" spans="1:21" ht="22.15" customHeight="1" x14ac:dyDescent="0.25">
      <c r="A3" s="140" t="s">
        <v>103</v>
      </c>
      <c r="B3" s="141"/>
      <c r="C3" s="141"/>
      <c r="D3" s="141"/>
      <c r="E3" s="141"/>
      <c r="F3" s="141"/>
      <c r="G3" s="141"/>
      <c r="H3" s="141"/>
      <c r="I3" s="141"/>
      <c r="J3" s="141"/>
      <c r="K3" s="141"/>
      <c r="L3" s="141"/>
      <c r="M3" s="141"/>
      <c r="N3" s="141"/>
      <c r="O3" s="141"/>
      <c r="P3" s="141"/>
      <c r="Q3" s="118"/>
      <c r="R3" s="128"/>
      <c r="S3" s="1"/>
    </row>
    <row r="4" spans="1:21" ht="61.9" customHeight="1" x14ac:dyDescent="0.25">
      <c r="A4" s="2"/>
      <c r="B4" s="3" t="s">
        <v>0</v>
      </c>
      <c r="C4" s="4" t="s">
        <v>1</v>
      </c>
      <c r="D4" s="4" t="s">
        <v>2</v>
      </c>
      <c r="E4" s="4" t="s">
        <v>3</v>
      </c>
      <c r="F4" s="4" t="s">
        <v>4</v>
      </c>
      <c r="G4" s="4" t="s">
        <v>5</v>
      </c>
      <c r="H4" s="4" t="s">
        <v>6</v>
      </c>
      <c r="I4" s="113" t="s">
        <v>118</v>
      </c>
      <c r="J4" s="125" t="s">
        <v>119</v>
      </c>
      <c r="K4" s="4" t="s">
        <v>7</v>
      </c>
      <c r="L4" s="4" t="s">
        <v>110</v>
      </c>
      <c r="M4" s="113" t="s">
        <v>118</v>
      </c>
      <c r="N4" s="125" t="s">
        <v>120</v>
      </c>
      <c r="O4" s="4" t="s">
        <v>111</v>
      </c>
      <c r="P4" s="4" t="s">
        <v>8</v>
      </c>
      <c r="Q4" s="113" t="s">
        <v>118</v>
      </c>
      <c r="R4" s="125" t="s">
        <v>121</v>
      </c>
      <c r="S4" s="5" t="s">
        <v>9</v>
      </c>
      <c r="T4" s="6"/>
      <c r="U4" s="6"/>
    </row>
    <row r="5" spans="1:21" x14ac:dyDescent="0.25">
      <c r="A5" s="2">
        <v>1</v>
      </c>
      <c r="B5" s="7" t="s">
        <v>10</v>
      </c>
      <c r="C5" s="8" t="s">
        <v>11</v>
      </c>
      <c r="D5" s="9" t="s">
        <v>12</v>
      </c>
      <c r="E5" s="10"/>
      <c r="F5" s="10"/>
      <c r="G5" s="10"/>
      <c r="H5" s="65"/>
      <c r="I5" s="114"/>
      <c r="J5" s="126">
        <f>H5+(H5*I5)</f>
        <v>0</v>
      </c>
      <c r="K5" s="36"/>
      <c r="L5" s="20"/>
      <c r="M5" s="116"/>
      <c r="N5" s="127">
        <f>L5+(L5*M5)</f>
        <v>0</v>
      </c>
      <c r="O5" s="36"/>
      <c r="P5" s="20"/>
      <c r="Q5" s="119"/>
      <c r="R5" s="127">
        <f t="shared" ref="R5:R9" si="0">P5+(P5*Q5)</f>
        <v>0</v>
      </c>
      <c r="S5" s="61"/>
    </row>
    <row r="6" spans="1:21" x14ac:dyDescent="0.25">
      <c r="A6" s="2">
        <v>2</v>
      </c>
      <c r="B6" s="12" t="s">
        <v>13</v>
      </c>
      <c r="C6" s="8" t="s">
        <v>11</v>
      </c>
      <c r="D6" s="13" t="s">
        <v>14</v>
      </c>
      <c r="E6" s="10"/>
      <c r="F6" s="10"/>
      <c r="G6" s="10"/>
      <c r="H6" s="65"/>
      <c r="I6" s="114"/>
      <c r="J6" s="126">
        <f t="shared" ref="J6:J8" si="1">H6+(H6*I6)</f>
        <v>0</v>
      </c>
      <c r="K6" s="36"/>
      <c r="L6" s="20"/>
      <c r="M6" s="116"/>
      <c r="N6" s="127">
        <f>L6+(L6*M6)</f>
        <v>0</v>
      </c>
      <c r="O6" s="36"/>
      <c r="P6" s="20"/>
      <c r="Q6" s="119"/>
      <c r="R6" s="127">
        <f t="shared" si="0"/>
        <v>0</v>
      </c>
      <c r="S6" s="61"/>
    </row>
    <row r="7" spans="1:21" x14ac:dyDescent="0.25">
      <c r="A7" s="2">
        <v>3</v>
      </c>
      <c r="B7" s="12" t="s">
        <v>15</v>
      </c>
      <c r="C7" s="8" t="s">
        <v>11</v>
      </c>
      <c r="D7" s="9" t="s">
        <v>16</v>
      </c>
      <c r="E7" s="10"/>
      <c r="F7" s="10"/>
      <c r="G7" s="10"/>
      <c r="H7" s="65"/>
      <c r="I7" s="114"/>
      <c r="J7" s="126">
        <f t="shared" si="1"/>
        <v>0</v>
      </c>
      <c r="K7" s="36"/>
      <c r="L7" s="65"/>
      <c r="M7" s="114"/>
      <c r="N7" s="126">
        <f t="shared" ref="N7" si="2">L7+(L7*M7)</f>
        <v>0</v>
      </c>
      <c r="O7" s="36"/>
      <c r="P7" s="20"/>
      <c r="Q7" s="119"/>
      <c r="R7" s="127">
        <f t="shared" si="0"/>
        <v>0</v>
      </c>
      <c r="S7" s="61"/>
    </row>
    <row r="8" spans="1:21" x14ac:dyDescent="0.25">
      <c r="A8" s="2">
        <v>4</v>
      </c>
      <c r="B8" s="7" t="s">
        <v>17</v>
      </c>
      <c r="C8" s="8" t="s">
        <v>11</v>
      </c>
      <c r="D8" s="9" t="s">
        <v>16</v>
      </c>
      <c r="E8" s="10"/>
      <c r="F8" s="10"/>
      <c r="G8" s="10"/>
      <c r="H8" s="65"/>
      <c r="I8" s="114"/>
      <c r="J8" s="126">
        <f t="shared" si="1"/>
        <v>0</v>
      </c>
      <c r="K8" s="36"/>
      <c r="L8" s="20"/>
      <c r="M8" s="116"/>
      <c r="N8" s="127">
        <f>L8+(L8*M8)</f>
        <v>0</v>
      </c>
      <c r="O8" s="36"/>
      <c r="P8" s="20"/>
      <c r="Q8" s="119"/>
      <c r="R8" s="127">
        <f t="shared" si="0"/>
        <v>0</v>
      </c>
      <c r="S8" s="61"/>
    </row>
    <row r="9" spans="1:21" x14ac:dyDescent="0.25">
      <c r="A9" s="2">
        <v>5</v>
      </c>
      <c r="B9" s="14" t="s">
        <v>18</v>
      </c>
      <c r="C9" s="15" t="s">
        <v>11</v>
      </c>
      <c r="D9" s="16" t="s">
        <v>19</v>
      </c>
      <c r="E9" s="17"/>
      <c r="F9" s="17"/>
      <c r="G9" s="17"/>
      <c r="H9" s="66"/>
      <c r="I9" s="115"/>
      <c r="J9" s="126">
        <f>H9+(H9*I9)</f>
        <v>0</v>
      </c>
      <c r="K9" s="60"/>
      <c r="L9" s="66"/>
      <c r="M9" s="115"/>
      <c r="N9" s="126">
        <f t="shared" ref="N9" si="3">L9+(L9*M9)</f>
        <v>0</v>
      </c>
      <c r="O9" s="60"/>
      <c r="P9" s="21"/>
      <c r="Q9" s="120"/>
      <c r="R9" s="127">
        <f t="shared" si="0"/>
        <v>0</v>
      </c>
      <c r="S9" s="62"/>
    </row>
    <row r="11" spans="1:21" ht="22.9" customHeight="1" x14ac:dyDescent="0.25">
      <c r="A11" s="140" t="s">
        <v>104</v>
      </c>
      <c r="B11" s="141"/>
      <c r="C11" s="141"/>
      <c r="D11" s="141"/>
      <c r="E11" s="141"/>
      <c r="F11" s="141"/>
      <c r="G11" s="141"/>
      <c r="H11" s="141"/>
      <c r="I11" s="141"/>
      <c r="J11" s="141"/>
      <c r="K11" s="141"/>
      <c r="L11" s="141"/>
      <c r="M11" s="141"/>
      <c r="N11" s="141"/>
      <c r="O11" s="141"/>
      <c r="P11" s="141"/>
      <c r="Q11" s="118"/>
      <c r="R11" s="128"/>
      <c r="S11" s="18"/>
    </row>
    <row r="12" spans="1:21" ht="41.45" customHeight="1" x14ac:dyDescent="0.25">
      <c r="A12" s="2"/>
      <c r="B12" s="3" t="s">
        <v>0</v>
      </c>
      <c r="C12" s="4" t="s">
        <v>1</v>
      </c>
      <c r="D12" s="4" t="s">
        <v>2</v>
      </c>
      <c r="E12" s="4" t="s">
        <v>3</v>
      </c>
      <c r="F12" s="4" t="s">
        <v>4</v>
      </c>
      <c r="G12" s="4" t="s">
        <v>5</v>
      </c>
      <c r="H12" s="4" t="s">
        <v>6</v>
      </c>
      <c r="I12" s="113" t="s">
        <v>118</v>
      </c>
      <c r="J12" s="125" t="s">
        <v>119</v>
      </c>
      <c r="K12" s="4" t="s">
        <v>7</v>
      </c>
      <c r="L12" s="4" t="s">
        <v>110</v>
      </c>
      <c r="M12" s="113" t="s">
        <v>118</v>
      </c>
      <c r="N12" s="125" t="s">
        <v>120</v>
      </c>
      <c r="O12" s="4" t="s">
        <v>111</v>
      </c>
      <c r="P12" s="4" t="s">
        <v>8</v>
      </c>
      <c r="Q12" s="113" t="s">
        <v>118</v>
      </c>
      <c r="R12" s="125" t="s">
        <v>121</v>
      </c>
      <c r="S12" s="5" t="s">
        <v>9</v>
      </c>
    </row>
    <row r="13" spans="1:21" x14ac:dyDescent="0.25">
      <c r="A13" s="2">
        <v>6</v>
      </c>
      <c r="B13" s="7" t="s">
        <v>20</v>
      </c>
      <c r="C13" s="8" t="s">
        <v>21</v>
      </c>
      <c r="D13" s="9" t="s">
        <v>22</v>
      </c>
      <c r="E13" s="10"/>
      <c r="F13" s="10"/>
      <c r="G13" s="10"/>
      <c r="H13" s="65"/>
      <c r="I13" s="114"/>
      <c r="J13" s="126">
        <f>H13+(H13*I13)</f>
        <v>0</v>
      </c>
      <c r="K13" s="36"/>
      <c r="L13" s="65"/>
      <c r="M13" s="114"/>
      <c r="N13" s="126">
        <f t="shared" ref="N13:N15" si="4">L13+(L13*M13)</f>
        <v>0</v>
      </c>
      <c r="O13" s="36"/>
      <c r="P13" s="65"/>
      <c r="Q13" s="121"/>
      <c r="R13" s="126">
        <f t="shared" ref="R13:R16" si="5">P13+(P13*Q13)</f>
        <v>0</v>
      </c>
      <c r="S13" s="61"/>
    </row>
    <row r="14" spans="1:21" x14ac:dyDescent="0.25">
      <c r="A14" s="2">
        <v>7</v>
      </c>
      <c r="B14" s="22" t="s">
        <v>23</v>
      </c>
      <c r="C14" s="8" t="s">
        <v>21</v>
      </c>
      <c r="D14" s="9" t="s">
        <v>91</v>
      </c>
      <c r="E14" s="10"/>
      <c r="F14" s="10"/>
      <c r="G14" s="10"/>
      <c r="H14" s="65"/>
      <c r="I14" s="114"/>
      <c r="J14" s="126">
        <f t="shared" ref="J14:J19" si="6">H14+(H14*I14)</f>
        <v>0</v>
      </c>
      <c r="K14" s="36"/>
      <c r="L14" s="65"/>
      <c r="M14" s="114"/>
      <c r="N14" s="126">
        <f t="shared" si="4"/>
        <v>0</v>
      </c>
      <c r="O14" s="36"/>
      <c r="P14" s="65"/>
      <c r="Q14" s="121"/>
      <c r="R14" s="126">
        <f t="shared" si="5"/>
        <v>0</v>
      </c>
      <c r="S14" s="61"/>
    </row>
    <row r="15" spans="1:21" x14ac:dyDescent="0.25">
      <c r="A15" s="2">
        <v>8</v>
      </c>
      <c r="B15" s="22" t="s">
        <v>24</v>
      </c>
      <c r="C15" s="8" t="s">
        <v>11</v>
      </c>
      <c r="D15" s="9" t="s">
        <v>25</v>
      </c>
      <c r="E15" s="10"/>
      <c r="F15" s="10"/>
      <c r="G15" s="10"/>
      <c r="H15" s="65"/>
      <c r="I15" s="114"/>
      <c r="J15" s="126">
        <f t="shared" si="6"/>
        <v>0</v>
      </c>
      <c r="K15" s="36"/>
      <c r="L15" s="65"/>
      <c r="M15" s="114"/>
      <c r="N15" s="126">
        <f t="shared" si="4"/>
        <v>0</v>
      </c>
      <c r="O15" s="36"/>
      <c r="P15" s="20"/>
      <c r="Q15" s="119"/>
      <c r="R15" s="127">
        <f t="shared" si="5"/>
        <v>0</v>
      </c>
      <c r="S15" s="61"/>
    </row>
    <row r="16" spans="1:21" x14ac:dyDescent="0.25">
      <c r="A16" s="2">
        <v>9</v>
      </c>
      <c r="B16" s="22" t="s">
        <v>26</v>
      </c>
      <c r="C16" s="8" t="s">
        <v>11</v>
      </c>
      <c r="D16" s="9" t="s">
        <v>27</v>
      </c>
      <c r="E16" s="10"/>
      <c r="F16" s="10"/>
      <c r="G16" s="10"/>
      <c r="H16" s="65"/>
      <c r="I16" s="114"/>
      <c r="J16" s="126">
        <f t="shared" si="6"/>
        <v>0</v>
      </c>
      <c r="K16" s="36"/>
      <c r="L16" s="20"/>
      <c r="M16" s="116"/>
      <c r="N16" s="127">
        <f>L16+(L16*M16)</f>
        <v>0</v>
      </c>
      <c r="O16" s="36"/>
      <c r="P16" s="20"/>
      <c r="Q16" s="119"/>
      <c r="R16" s="127">
        <f t="shared" si="5"/>
        <v>0</v>
      </c>
      <c r="S16" s="61"/>
    </row>
    <row r="17" spans="1:19" x14ac:dyDescent="0.25">
      <c r="A17" s="2">
        <v>10</v>
      </c>
      <c r="B17" s="22" t="s">
        <v>28</v>
      </c>
      <c r="C17" s="8" t="s">
        <v>21</v>
      </c>
      <c r="D17" s="9" t="s">
        <v>29</v>
      </c>
      <c r="E17" s="10"/>
      <c r="F17" s="10"/>
      <c r="G17" s="10"/>
      <c r="H17" s="65"/>
      <c r="I17" s="114"/>
      <c r="J17" s="126">
        <f>H17+(H17*I17)</f>
        <v>0</v>
      </c>
      <c r="K17" s="36"/>
      <c r="L17" s="65"/>
      <c r="M17" s="114"/>
      <c r="N17" s="126">
        <f t="shared" ref="N17:N19" si="7">L17+(L17*M17)</f>
        <v>0</v>
      </c>
      <c r="O17" s="36"/>
      <c r="P17" s="65"/>
      <c r="Q17" s="121"/>
      <c r="R17" s="126">
        <f t="shared" ref="R17:R19" si="8">P17+(P17*Q17)</f>
        <v>0</v>
      </c>
      <c r="S17" s="61"/>
    </row>
    <row r="18" spans="1:19" x14ac:dyDescent="0.25">
      <c r="A18" s="2">
        <v>11</v>
      </c>
      <c r="B18" s="22" t="s">
        <v>30</v>
      </c>
      <c r="C18" s="8" t="s">
        <v>21</v>
      </c>
      <c r="D18" s="9" t="s">
        <v>31</v>
      </c>
      <c r="E18" s="10"/>
      <c r="F18" s="10"/>
      <c r="G18" s="10"/>
      <c r="H18" s="65"/>
      <c r="I18" s="114"/>
      <c r="J18" s="126">
        <f t="shared" si="6"/>
        <v>0</v>
      </c>
      <c r="K18" s="36"/>
      <c r="L18" s="65"/>
      <c r="M18" s="114"/>
      <c r="N18" s="126">
        <f t="shared" si="7"/>
        <v>0</v>
      </c>
      <c r="O18" s="36"/>
      <c r="P18" s="65"/>
      <c r="Q18" s="121"/>
      <c r="R18" s="126">
        <f t="shared" si="8"/>
        <v>0</v>
      </c>
      <c r="S18" s="61"/>
    </row>
    <row r="19" spans="1:19" x14ac:dyDescent="0.25">
      <c r="A19" s="2">
        <v>12</v>
      </c>
      <c r="B19" s="23" t="s">
        <v>32</v>
      </c>
      <c r="C19" s="15" t="s">
        <v>21</v>
      </c>
      <c r="D19" s="16" t="s">
        <v>33</v>
      </c>
      <c r="E19" s="17"/>
      <c r="F19" s="17"/>
      <c r="G19" s="17"/>
      <c r="H19" s="66"/>
      <c r="I19" s="115"/>
      <c r="J19" s="126">
        <f t="shared" si="6"/>
        <v>0</v>
      </c>
      <c r="K19" s="60"/>
      <c r="L19" s="66"/>
      <c r="M19" s="115"/>
      <c r="N19" s="126">
        <f t="shared" si="7"/>
        <v>0</v>
      </c>
      <c r="O19" s="60"/>
      <c r="P19" s="66"/>
      <c r="Q19" s="122"/>
      <c r="R19" s="126">
        <f t="shared" si="8"/>
        <v>0</v>
      </c>
      <c r="S19" s="62"/>
    </row>
    <row r="21" spans="1:19" ht="24" customHeight="1" x14ac:dyDescent="0.25">
      <c r="A21" s="140" t="s">
        <v>105</v>
      </c>
      <c r="B21" s="141"/>
      <c r="C21" s="141"/>
      <c r="D21" s="141"/>
      <c r="E21" s="141"/>
      <c r="F21" s="141"/>
      <c r="G21" s="141"/>
      <c r="H21" s="141"/>
      <c r="I21" s="141"/>
      <c r="J21" s="141"/>
      <c r="K21" s="141"/>
      <c r="L21" s="141"/>
      <c r="M21" s="141"/>
      <c r="N21" s="141"/>
      <c r="O21" s="141"/>
      <c r="P21" s="141"/>
      <c r="Q21" s="118"/>
      <c r="R21" s="128"/>
      <c r="S21" s="18"/>
    </row>
    <row r="22" spans="1:19" ht="45" x14ac:dyDescent="0.25">
      <c r="A22" s="2"/>
      <c r="B22" s="3" t="s">
        <v>0</v>
      </c>
      <c r="C22" s="4" t="s">
        <v>1</v>
      </c>
      <c r="D22" s="4" t="s">
        <v>2</v>
      </c>
      <c r="E22" s="4" t="s">
        <v>3</v>
      </c>
      <c r="F22" s="4" t="s">
        <v>4</v>
      </c>
      <c r="G22" s="4" t="s">
        <v>5</v>
      </c>
      <c r="H22" s="4" t="s">
        <v>6</v>
      </c>
      <c r="I22" s="113" t="s">
        <v>118</v>
      </c>
      <c r="J22" s="125" t="s">
        <v>119</v>
      </c>
      <c r="K22" s="4" t="s">
        <v>7</v>
      </c>
      <c r="L22" s="4" t="s">
        <v>110</v>
      </c>
      <c r="M22" s="113" t="s">
        <v>118</v>
      </c>
      <c r="N22" s="125" t="s">
        <v>120</v>
      </c>
      <c r="O22" s="4" t="s">
        <v>111</v>
      </c>
      <c r="P22" s="4" t="s">
        <v>8</v>
      </c>
      <c r="Q22" s="113" t="s">
        <v>118</v>
      </c>
      <c r="R22" s="125" t="s">
        <v>121</v>
      </c>
      <c r="S22" s="5" t="s">
        <v>9</v>
      </c>
    </row>
    <row r="23" spans="1:19" x14ac:dyDescent="0.25">
      <c r="A23" s="2">
        <v>13</v>
      </c>
      <c r="B23" s="12" t="s">
        <v>34</v>
      </c>
      <c r="C23" s="8" t="s">
        <v>113</v>
      </c>
      <c r="D23" s="31"/>
      <c r="E23" s="10"/>
      <c r="F23" s="10"/>
      <c r="G23" s="10"/>
      <c r="H23" s="65"/>
      <c r="I23" s="114"/>
      <c r="J23" s="126">
        <f t="shared" ref="J23:J28" si="9">H23+(H23*I23)</f>
        <v>0</v>
      </c>
      <c r="K23" s="36"/>
      <c r="L23" s="20"/>
      <c r="M23" s="116"/>
      <c r="N23" s="127">
        <f t="shared" ref="N23:N29" si="10">L23+(L23*M23)</f>
        <v>0</v>
      </c>
      <c r="O23" s="36"/>
      <c r="P23" s="20"/>
      <c r="Q23" s="119"/>
      <c r="R23" s="127">
        <f t="shared" ref="R23:R29" si="11">P23+(P23*Q23)</f>
        <v>0</v>
      </c>
      <c r="S23" s="61"/>
    </row>
    <row r="24" spans="1:19" x14ac:dyDescent="0.25">
      <c r="A24" s="2">
        <v>14</v>
      </c>
      <c r="B24" s="12" t="s">
        <v>35</v>
      </c>
      <c r="C24" s="8" t="s">
        <v>113</v>
      </c>
      <c r="D24" s="31"/>
      <c r="E24" s="10"/>
      <c r="F24" s="10"/>
      <c r="G24" s="10"/>
      <c r="H24" s="65"/>
      <c r="I24" s="114"/>
      <c r="J24" s="126">
        <f t="shared" si="9"/>
        <v>0</v>
      </c>
      <c r="K24" s="36"/>
      <c r="L24" s="20"/>
      <c r="M24" s="116"/>
      <c r="N24" s="127">
        <f t="shared" si="10"/>
        <v>0</v>
      </c>
      <c r="O24" s="36"/>
      <c r="P24" s="20"/>
      <c r="Q24" s="119"/>
      <c r="R24" s="127">
        <f t="shared" si="11"/>
        <v>0</v>
      </c>
      <c r="S24" s="61"/>
    </row>
    <row r="25" spans="1:19" x14ac:dyDescent="0.25">
      <c r="A25" s="2">
        <v>15</v>
      </c>
      <c r="B25" s="12" t="s">
        <v>36</v>
      </c>
      <c r="C25" s="8" t="s">
        <v>113</v>
      </c>
      <c r="D25" s="31"/>
      <c r="E25" s="10"/>
      <c r="F25" s="10"/>
      <c r="G25" s="10"/>
      <c r="H25" s="65"/>
      <c r="I25" s="114"/>
      <c r="J25" s="126">
        <f t="shared" si="9"/>
        <v>0</v>
      </c>
      <c r="K25" s="36"/>
      <c r="L25" s="20"/>
      <c r="M25" s="116"/>
      <c r="N25" s="127">
        <f t="shared" si="10"/>
        <v>0</v>
      </c>
      <c r="O25" s="36"/>
      <c r="P25" s="20"/>
      <c r="Q25" s="119"/>
      <c r="R25" s="127">
        <f t="shared" si="11"/>
        <v>0</v>
      </c>
      <c r="S25" s="61"/>
    </row>
    <row r="26" spans="1:19" x14ac:dyDescent="0.25">
      <c r="A26" s="2">
        <v>16</v>
      </c>
      <c r="B26" s="12" t="s">
        <v>37</v>
      </c>
      <c r="C26" s="8" t="s">
        <v>113</v>
      </c>
      <c r="D26" s="31"/>
      <c r="E26" s="10"/>
      <c r="F26" s="10"/>
      <c r="G26" s="10"/>
      <c r="H26" s="65"/>
      <c r="I26" s="114"/>
      <c r="J26" s="126">
        <f t="shared" si="9"/>
        <v>0</v>
      </c>
      <c r="K26" s="36"/>
      <c r="L26" s="20"/>
      <c r="M26" s="116"/>
      <c r="N26" s="127">
        <f t="shared" si="10"/>
        <v>0</v>
      </c>
      <c r="O26" s="36"/>
      <c r="P26" s="20"/>
      <c r="Q26" s="119"/>
      <c r="R26" s="127">
        <f t="shared" si="11"/>
        <v>0</v>
      </c>
      <c r="S26" s="61"/>
    </row>
    <row r="27" spans="1:19" x14ac:dyDescent="0.25">
      <c r="A27" s="2">
        <v>17</v>
      </c>
      <c r="B27" s="12" t="s">
        <v>38</v>
      </c>
      <c r="C27" s="8" t="s">
        <v>113</v>
      </c>
      <c r="D27" s="31"/>
      <c r="E27" s="10"/>
      <c r="F27" s="10"/>
      <c r="G27" s="10"/>
      <c r="H27" s="65"/>
      <c r="I27" s="114"/>
      <c r="J27" s="126">
        <f t="shared" si="9"/>
        <v>0</v>
      </c>
      <c r="K27" s="36"/>
      <c r="L27" s="20"/>
      <c r="M27" s="116"/>
      <c r="N27" s="127">
        <f t="shared" si="10"/>
        <v>0</v>
      </c>
      <c r="O27" s="36"/>
      <c r="P27" s="20"/>
      <c r="Q27" s="119"/>
      <c r="R27" s="127">
        <f t="shared" si="11"/>
        <v>0</v>
      </c>
      <c r="S27" s="61"/>
    </row>
    <row r="28" spans="1:19" x14ac:dyDescent="0.25">
      <c r="A28" s="2">
        <v>18</v>
      </c>
      <c r="B28" s="12" t="s">
        <v>39</v>
      </c>
      <c r="C28" s="8" t="s">
        <v>114</v>
      </c>
      <c r="D28" s="31"/>
      <c r="E28" s="10"/>
      <c r="F28" s="10"/>
      <c r="G28" s="10"/>
      <c r="H28" s="65"/>
      <c r="I28" s="114"/>
      <c r="J28" s="126">
        <f t="shared" si="9"/>
        <v>0</v>
      </c>
      <c r="K28" s="36"/>
      <c r="L28" s="20"/>
      <c r="M28" s="116"/>
      <c r="N28" s="127">
        <f t="shared" si="10"/>
        <v>0</v>
      </c>
      <c r="O28" s="36"/>
      <c r="P28" s="20"/>
      <c r="Q28" s="119"/>
      <c r="R28" s="127">
        <f t="shared" si="11"/>
        <v>0</v>
      </c>
      <c r="S28" s="61"/>
    </row>
    <row r="29" spans="1:19" x14ac:dyDescent="0.25">
      <c r="A29" s="2">
        <v>19</v>
      </c>
      <c r="B29" s="14" t="s">
        <v>40</v>
      </c>
      <c r="C29" s="15" t="s">
        <v>113</v>
      </c>
      <c r="D29" s="31"/>
      <c r="E29" s="17"/>
      <c r="F29" s="17"/>
      <c r="G29" s="17"/>
      <c r="H29" s="66"/>
      <c r="I29" s="115"/>
      <c r="J29" s="126">
        <f>H29+(H29*I29)</f>
        <v>0</v>
      </c>
      <c r="K29" s="60"/>
      <c r="L29" s="21"/>
      <c r="M29" s="117"/>
      <c r="N29" s="127">
        <f t="shared" si="10"/>
        <v>0</v>
      </c>
      <c r="O29" s="60"/>
      <c r="P29" s="21"/>
      <c r="Q29" s="120"/>
      <c r="R29" s="127">
        <f t="shared" si="11"/>
        <v>0</v>
      </c>
      <c r="S29" s="62"/>
    </row>
    <row r="31" spans="1:19" ht="22.15" customHeight="1" x14ac:dyDescent="0.25">
      <c r="A31" s="139" t="s">
        <v>106</v>
      </c>
      <c r="B31" s="139"/>
      <c r="C31" s="139"/>
      <c r="D31" s="139"/>
      <c r="E31" s="139"/>
      <c r="F31" s="139"/>
      <c r="G31" s="139"/>
      <c r="H31" s="139"/>
      <c r="I31" s="139"/>
      <c r="J31" s="139"/>
      <c r="K31" s="139"/>
      <c r="L31" s="139"/>
      <c r="M31" s="139"/>
      <c r="N31" s="139"/>
      <c r="O31" s="139"/>
      <c r="P31" s="139"/>
      <c r="Q31" s="123"/>
      <c r="R31" s="129"/>
      <c r="S31" s="19"/>
    </row>
    <row r="32" spans="1:19" ht="45" x14ac:dyDescent="0.25">
      <c r="A32" s="2"/>
      <c r="B32" s="3" t="s">
        <v>0</v>
      </c>
      <c r="C32" s="4" t="s">
        <v>1</v>
      </c>
      <c r="D32" s="4" t="s">
        <v>2</v>
      </c>
      <c r="E32" s="4" t="s">
        <v>3</v>
      </c>
      <c r="F32" s="4" t="s">
        <v>4</v>
      </c>
      <c r="G32" s="4" t="s">
        <v>5</v>
      </c>
      <c r="H32" s="4" t="s">
        <v>6</v>
      </c>
      <c r="I32" s="113" t="s">
        <v>118</v>
      </c>
      <c r="J32" s="125" t="s">
        <v>119</v>
      </c>
      <c r="K32" s="4" t="s">
        <v>7</v>
      </c>
      <c r="L32" s="4" t="s">
        <v>110</v>
      </c>
      <c r="M32" s="113" t="s">
        <v>118</v>
      </c>
      <c r="N32" s="125" t="s">
        <v>120</v>
      </c>
      <c r="O32" s="4" t="s">
        <v>111</v>
      </c>
      <c r="P32" s="4" t="s">
        <v>8</v>
      </c>
      <c r="Q32" s="113" t="s">
        <v>118</v>
      </c>
      <c r="R32" s="125" t="s">
        <v>121</v>
      </c>
      <c r="S32" s="5" t="s">
        <v>9</v>
      </c>
    </row>
    <row r="33" spans="1:19" x14ac:dyDescent="0.25">
      <c r="A33" s="2">
        <v>20</v>
      </c>
      <c r="B33" s="24" t="s">
        <v>41</v>
      </c>
      <c r="C33" s="25" t="s">
        <v>11</v>
      </c>
      <c r="D33" s="26" t="s">
        <v>42</v>
      </c>
      <c r="E33" s="10"/>
      <c r="F33" s="10"/>
      <c r="G33" s="10"/>
      <c r="H33" s="65"/>
      <c r="I33" s="114"/>
      <c r="J33" s="126">
        <f t="shared" ref="J33:J43" si="12">H33+(H33*I33)</f>
        <v>0</v>
      </c>
      <c r="K33" s="36"/>
      <c r="L33" s="65"/>
      <c r="M33" s="114"/>
      <c r="N33" s="126">
        <f t="shared" ref="N33:N34" si="13">L33+(L33*M33)</f>
        <v>0</v>
      </c>
      <c r="O33" s="36"/>
      <c r="P33" s="20"/>
      <c r="Q33" s="119"/>
      <c r="R33" s="127">
        <f>P33+(P33*Q33)</f>
        <v>0</v>
      </c>
      <c r="S33" s="61"/>
    </row>
    <row r="34" spans="1:19" x14ac:dyDescent="0.25">
      <c r="A34" s="2">
        <v>21</v>
      </c>
      <c r="B34" s="24" t="s">
        <v>43</v>
      </c>
      <c r="C34" s="25" t="s">
        <v>11</v>
      </c>
      <c r="D34" s="26" t="s">
        <v>42</v>
      </c>
      <c r="E34" s="10"/>
      <c r="F34" s="10"/>
      <c r="G34" s="10"/>
      <c r="H34" s="65"/>
      <c r="I34" s="114"/>
      <c r="J34" s="126">
        <f t="shared" si="12"/>
        <v>0</v>
      </c>
      <c r="K34" s="36"/>
      <c r="L34" s="65"/>
      <c r="M34" s="114"/>
      <c r="N34" s="126">
        <f t="shared" si="13"/>
        <v>0</v>
      </c>
      <c r="O34" s="36"/>
      <c r="P34" s="65"/>
      <c r="Q34" s="121"/>
      <c r="R34" s="126">
        <f t="shared" ref="R34" si="14">P34+(P34*Q34)</f>
        <v>0</v>
      </c>
      <c r="S34" s="61"/>
    </row>
    <row r="35" spans="1:19" x14ac:dyDescent="0.25">
      <c r="A35" s="2">
        <v>22</v>
      </c>
      <c r="B35" s="24" t="s">
        <v>44</v>
      </c>
      <c r="C35" s="25" t="s">
        <v>11</v>
      </c>
      <c r="D35" s="26" t="s">
        <v>45</v>
      </c>
      <c r="E35" s="10"/>
      <c r="F35" s="10"/>
      <c r="G35" s="10"/>
      <c r="H35" s="65"/>
      <c r="I35" s="114"/>
      <c r="J35" s="126">
        <f t="shared" si="12"/>
        <v>0</v>
      </c>
      <c r="K35" s="36"/>
      <c r="L35" s="20"/>
      <c r="M35" s="116"/>
      <c r="N35" s="127">
        <f>L35+(L35*M35)</f>
        <v>0</v>
      </c>
      <c r="O35" s="36"/>
      <c r="P35" s="20"/>
      <c r="Q35" s="119"/>
      <c r="R35" s="127">
        <f>P35+(P35*Q35)</f>
        <v>0</v>
      </c>
      <c r="S35" s="61"/>
    </row>
    <row r="36" spans="1:19" x14ac:dyDescent="0.25">
      <c r="A36" s="2">
        <v>23</v>
      </c>
      <c r="B36" s="24" t="s">
        <v>46</v>
      </c>
      <c r="C36" s="25" t="s">
        <v>11</v>
      </c>
      <c r="D36" s="26" t="s">
        <v>47</v>
      </c>
      <c r="E36" s="10"/>
      <c r="F36" s="10"/>
      <c r="G36" s="10"/>
      <c r="H36" s="65"/>
      <c r="I36" s="114"/>
      <c r="J36" s="126">
        <f t="shared" si="12"/>
        <v>0</v>
      </c>
      <c r="K36" s="36"/>
      <c r="L36" s="65"/>
      <c r="M36" s="114"/>
      <c r="N36" s="126">
        <f t="shared" ref="N36" si="15">L36+(L36*M36)</f>
        <v>0</v>
      </c>
      <c r="O36" s="36"/>
      <c r="P36" s="65"/>
      <c r="Q36" s="121"/>
      <c r="R36" s="126">
        <f t="shared" ref="R36:R39" si="16">P36+(P36*Q36)</f>
        <v>0</v>
      </c>
      <c r="S36" s="61"/>
    </row>
    <row r="37" spans="1:19" x14ac:dyDescent="0.25">
      <c r="A37" s="2">
        <v>24</v>
      </c>
      <c r="B37" s="24" t="s">
        <v>48</v>
      </c>
      <c r="C37" s="25" t="s">
        <v>11</v>
      </c>
      <c r="D37" s="26" t="s">
        <v>49</v>
      </c>
      <c r="E37" s="10"/>
      <c r="F37" s="10"/>
      <c r="G37" s="10"/>
      <c r="H37" s="65"/>
      <c r="I37" s="114"/>
      <c r="J37" s="126">
        <f t="shared" si="12"/>
        <v>0</v>
      </c>
      <c r="K37" s="36"/>
      <c r="L37" s="20"/>
      <c r="M37" s="116"/>
      <c r="N37" s="127">
        <f>L37+(L37*M37)</f>
        <v>0</v>
      </c>
      <c r="O37" s="36"/>
      <c r="P37" s="20"/>
      <c r="Q37" s="119"/>
      <c r="R37" s="127">
        <f t="shared" si="16"/>
        <v>0</v>
      </c>
      <c r="S37" s="61"/>
    </row>
    <row r="38" spans="1:19" x14ac:dyDescent="0.25">
      <c r="A38" s="2">
        <v>25</v>
      </c>
      <c r="B38" s="24" t="s">
        <v>50</v>
      </c>
      <c r="C38" s="25" t="s">
        <v>11</v>
      </c>
      <c r="D38" s="26" t="s">
        <v>49</v>
      </c>
      <c r="E38" s="10"/>
      <c r="F38" s="10"/>
      <c r="G38" s="10"/>
      <c r="H38" s="65"/>
      <c r="I38" s="114"/>
      <c r="J38" s="126">
        <f t="shared" si="12"/>
        <v>0</v>
      </c>
      <c r="K38" s="36"/>
      <c r="L38" s="65"/>
      <c r="M38" s="114"/>
      <c r="N38" s="126">
        <f t="shared" ref="N38" si="17">L38+(L38*M38)</f>
        <v>0</v>
      </c>
      <c r="O38" s="36"/>
      <c r="P38" s="20"/>
      <c r="Q38" s="119"/>
      <c r="R38" s="127">
        <f t="shared" si="16"/>
        <v>0</v>
      </c>
      <c r="S38" s="61"/>
    </row>
    <row r="39" spans="1:19" x14ac:dyDescent="0.25">
      <c r="A39" s="2">
        <v>26</v>
      </c>
      <c r="B39" s="24" t="s">
        <v>51</v>
      </c>
      <c r="C39" s="25" t="s">
        <v>11</v>
      </c>
      <c r="D39" s="26" t="s">
        <v>52</v>
      </c>
      <c r="E39" s="10"/>
      <c r="F39" s="10"/>
      <c r="G39" s="10"/>
      <c r="H39" s="65"/>
      <c r="I39" s="114"/>
      <c r="J39" s="126">
        <f t="shared" si="12"/>
        <v>0</v>
      </c>
      <c r="K39" s="36"/>
      <c r="L39" s="20"/>
      <c r="M39" s="116"/>
      <c r="N39" s="127">
        <f>L39+(L39*M39)</f>
        <v>0</v>
      </c>
      <c r="O39" s="36"/>
      <c r="P39" s="20"/>
      <c r="Q39" s="119"/>
      <c r="R39" s="127">
        <f t="shared" si="16"/>
        <v>0</v>
      </c>
      <c r="S39" s="61"/>
    </row>
    <row r="40" spans="1:19" x14ac:dyDescent="0.25">
      <c r="A40" s="2">
        <v>27</v>
      </c>
      <c r="B40" s="12" t="s">
        <v>53</v>
      </c>
      <c r="C40" s="25" t="s">
        <v>11</v>
      </c>
      <c r="D40" s="9" t="s">
        <v>54</v>
      </c>
      <c r="E40" s="10"/>
      <c r="F40" s="10"/>
      <c r="G40" s="10"/>
      <c r="H40" s="65"/>
      <c r="I40" s="114"/>
      <c r="J40" s="126">
        <f t="shared" si="12"/>
        <v>0</v>
      </c>
      <c r="K40" s="36"/>
      <c r="L40" s="65"/>
      <c r="M40" s="114"/>
      <c r="N40" s="126">
        <f t="shared" ref="N40:N43" si="18">L40+(L40*M40)</f>
        <v>0</v>
      </c>
      <c r="O40" s="36"/>
      <c r="P40" s="65"/>
      <c r="Q40" s="121"/>
      <c r="R40" s="126">
        <f t="shared" ref="R40:R43" si="19">P40+(P40*Q40)</f>
        <v>0</v>
      </c>
      <c r="S40" s="61"/>
    </row>
    <row r="41" spans="1:19" x14ac:dyDescent="0.25">
      <c r="A41" s="2">
        <v>28</v>
      </c>
      <c r="B41" s="12" t="s">
        <v>53</v>
      </c>
      <c r="C41" s="25" t="s">
        <v>11</v>
      </c>
      <c r="D41" s="26" t="s">
        <v>55</v>
      </c>
      <c r="E41" s="10"/>
      <c r="F41" s="10"/>
      <c r="G41" s="10"/>
      <c r="H41" s="65"/>
      <c r="I41" s="114"/>
      <c r="J41" s="126">
        <f t="shared" si="12"/>
        <v>0</v>
      </c>
      <c r="K41" s="36"/>
      <c r="L41" s="65"/>
      <c r="M41" s="114"/>
      <c r="N41" s="126">
        <f t="shared" si="18"/>
        <v>0</v>
      </c>
      <c r="O41" s="36"/>
      <c r="P41" s="20"/>
      <c r="Q41" s="119"/>
      <c r="R41" s="127">
        <f t="shared" si="19"/>
        <v>0</v>
      </c>
      <c r="S41" s="61"/>
    </row>
    <row r="42" spans="1:19" x14ac:dyDescent="0.25">
      <c r="A42" s="2">
        <v>29</v>
      </c>
      <c r="B42" s="12" t="s">
        <v>56</v>
      </c>
      <c r="C42" s="25" t="s">
        <v>11</v>
      </c>
      <c r="D42" s="9" t="s">
        <v>57</v>
      </c>
      <c r="E42" s="10"/>
      <c r="F42" s="10"/>
      <c r="G42" s="10"/>
      <c r="H42" s="65"/>
      <c r="I42" s="114"/>
      <c r="J42" s="126">
        <f t="shared" si="12"/>
        <v>0</v>
      </c>
      <c r="K42" s="36"/>
      <c r="L42" s="65"/>
      <c r="M42" s="114"/>
      <c r="N42" s="126">
        <f t="shared" si="18"/>
        <v>0</v>
      </c>
      <c r="O42" s="36"/>
      <c r="P42" s="20"/>
      <c r="Q42" s="119"/>
      <c r="R42" s="127">
        <f t="shared" si="19"/>
        <v>0</v>
      </c>
      <c r="S42" s="61"/>
    </row>
    <row r="43" spans="1:19" x14ac:dyDescent="0.25">
      <c r="A43" s="2">
        <v>30</v>
      </c>
      <c r="B43" s="27" t="s">
        <v>58</v>
      </c>
      <c r="C43" s="28" t="s">
        <v>11</v>
      </c>
      <c r="D43" s="31"/>
      <c r="E43" s="17"/>
      <c r="F43" s="17"/>
      <c r="G43" s="17"/>
      <c r="H43" s="66"/>
      <c r="I43" s="115"/>
      <c r="J43" s="126">
        <f t="shared" si="12"/>
        <v>0</v>
      </c>
      <c r="K43" s="60"/>
      <c r="L43" s="66"/>
      <c r="M43" s="115"/>
      <c r="N43" s="126">
        <f t="shared" si="18"/>
        <v>0</v>
      </c>
      <c r="O43" s="60"/>
      <c r="P43" s="21"/>
      <c r="Q43" s="120"/>
      <c r="R43" s="127">
        <f t="shared" si="19"/>
        <v>0</v>
      </c>
      <c r="S43" s="62"/>
    </row>
    <row r="45" spans="1:19" ht="25.15" customHeight="1" x14ac:dyDescent="0.25">
      <c r="A45" s="139" t="s">
        <v>107</v>
      </c>
      <c r="B45" s="139"/>
      <c r="C45" s="139"/>
      <c r="D45" s="139"/>
      <c r="E45" s="139"/>
      <c r="F45" s="139"/>
      <c r="G45" s="139"/>
      <c r="H45" s="139"/>
      <c r="I45" s="139"/>
      <c r="J45" s="139"/>
      <c r="K45" s="139"/>
      <c r="L45" s="139"/>
      <c r="M45" s="139"/>
      <c r="N45" s="139"/>
      <c r="O45" s="139"/>
      <c r="P45" s="139"/>
      <c r="Q45" s="123"/>
      <c r="R45" s="129"/>
      <c r="S45" s="19"/>
    </row>
    <row r="46" spans="1:19" ht="45" x14ac:dyDescent="0.25">
      <c r="A46" s="2"/>
      <c r="B46" s="3" t="s">
        <v>0</v>
      </c>
      <c r="C46" s="4" t="s">
        <v>1</v>
      </c>
      <c r="D46" s="4" t="s">
        <v>2</v>
      </c>
      <c r="E46" s="4" t="s">
        <v>3</v>
      </c>
      <c r="F46" s="4" t="s">
        <v>4</v>
      </c>
      <c r="G46" s="4" t="s">
        <v>5</v>
      </c>
      <c r="H46" s="4" t="s">
        <v>6</v>
      </c>
      <c r="I46" s="113" t="s">
        <v>118</v>
      </c>
      <c r="J46" s="125" t="s">
        <v>119</v>
      </c>
      <c r="K46" s="4" t="s">
        <v>7</v>
      </c>
      <c r="L46" s="4" t="s">
        <v>110</v>
      </c>
      <c r="M46" s="113" t="s">
        <v>118</v>
      </c>
      <c r="N46" s="125" t="s">
        <v>120</v>
      </c>
      <c r="O46" s="4" t="s">
        <v>111</v>
      </c>
      <c r="P46" s="4" t="s">
        <v>8</v>
      </c>
      <c r="Q46" s="113" t="s">
        <v>118</v>
      </c>
      <c r="R46" s="125" t="s">
        <v>121</v>
      </c>
      <c r="S46" s="5" t="s">
        <v>9</v>
      </c>
    </row>
    <row r="47" spans="1:19" x14ac:dyDescent="0.25">
      <c r="A47" s="2">
        <v>31</v>
      </c>
      <c r="B47" s="7" t="s">
        <v>59</v>
      </c>
      <c r="C47" s="8" t="s">
        <v>11</v>
      </c>
      <c r="D47" s="9" t="s">
        <v>60</v>
      </c>
      <c r="E47" s="10"/>
      <c r="F47" s="10"/>
      <c r="G47" s="10"/>
      <c r="H47" s="65"/>
      <c r="I47" s="114"/>
      <c r="J47" s="126">
        <f t="shared" ref="J47:J66" si="20">H47+(H47*I47)</f>
        <v>0</v>
      </c>
      <c r="K47" s="36"/>
      <c r="L47" s="65"/>
      <c r="M47" s="114"/>
      <c r="N47" s="126">
        <f t="shared" ref="N47" si="21">L47+(L47*M47)</f>
        <v>0</v>
      </c>
      <c r="O47" s="36"/>
      <c r="P47" s="65"/>
      <c r="Q47" s="121"/>
      <c r="R47" s="126">
        <f t="shared" ref="R47" si="22">P47+(P47*Q47)</f>
        <v>0</v>
      </c>
      <c r="S47" s="61"/>
    </row>
    <row r="48" spans="1:19" x14ac:dyDescent="0.25">
      <c r="A48" s="2">
        <v>32</v>
      </c>
      <c r="B48" s="22" t="s">
        <v>61</v>
      </c>
      <c r="C48" s="8" t="s">
        <v>11</v>
      </c>
      <c r="D48" s="9" t="s">
        <v>62</v>
      </c>
      <c r="E48" s="10"/>
      <c r="F48" s="10"/>
      <c r="G48" s="10"/>
      <c r="H48" s="65"/>
      <c r="I48" s="114"/>
      <c r="J48" s="126">
        <f t="shared" si="20"/>
        <v>0</v>
      </c>
      <c r="K48" s="36"/>
      <c r="L48" s="20"/>
      <c r="M48" s="116"/>
      <c r="N48" s="127">
        <f>L48+(L48*M48)</f>
        <v>0</v>
      </c>
      <c r="O48" s="36"/>
      <c r="P48" s="20"/>
      <c r="Q48" s="119"/>
      <c r="R48" s="127">
        <f>P48+(P48*Q48)</f>
        <v>0</v>
      </c>
      <c r="S48" s="61"/>
    </row>
    <row r="49" spans="1:19" x14ac:dyDescent="0.25">
      <c r="A49" s="2">
        <v>33</v>
      </c>
      <c r="B49" s="7" t="s">
        <v>63</v>
      </c>
      <c r="C49" s="8" t="s">
        <v>11</v>
      </c>
      <c r="D49" s="9" t="s">
        <v>62</v>
      </c>
      <c r="E49" s="10"/>
      <c r="F49" s="10"/>
      <c r="G49" s="10"/>
      <c r="H49" s="65"/>
      <c r="I49" s="114"/>
      <c r="J49" s="126">
        <f t="shared" si="20"/>
        <v>0</v>
      </c>
      <c r="K49" s="36"/>
      <c r="L49" s="65"/>
      <c r="M49" s="114"/>
      <c r="N49" s="126">
        <f t="shared" ref="N49" si="23">L49+(L49*M49)</f>
        <v>0</v>
      </c>
      <c r="O49" s="36"/>
      <c r="P49" s="65"/>
      <c r="Q49" s="121"/>
      <c r="R49" s="126">
        <f t="shared" ref="R49" si="24">P49+(P49*Q49)</f>
        <v>0</v>
      </c>
      <c r="S49" s="61"/>
    </row>
    <row r="50" spans="1:19" x14ac:dyDescent="0.25">
      <c r="A50" s="2">
        <v>34</v>
      </c>
      <c r="B50" s="7" t="s">
        <v>64</v>
      </c>
      <c r="C50" s="8" t="s">
        <v>11</v>
      </c>
      <c r="D50" s="9" t="s">
        <v>65</v>
      </c>
      <c r="E50" s="10"/>
      <c r="F50" s="10"/>
      <c r="G50" s="10"/>
      <c r="H50" s="65"/>
      <c r="I50" s="114"/>
      <c r="J50" s="126">
        <f t="shared" si="20"/>
        <v>0</v>
      </c>
      <c r="K50" s="36"/>
      <c r="L50" s="20"/>
      <c r="M50" s="116"/>
      <c r="N50" s="127">
        <f>L50+(L50*M50)</f>
        <v>0</v>
      </c>
      <c r="O50" s="36"/>
      <c r="P50" s="20"/>
      <c r="Q50" s="119"/>
      <c r="R50" s="127">
        <f>P50+(P50*Q50)</f>
        <v>0</v>
      </c>
      <c r="S50" s="61"/>
    </row>
    <row r="51" spans="1:19" x14ac:dyDescent="0.25">
      <c r="A51" s="2">
        <v>35</v>
      </c>
      <c r="B51" s="7" t="s">
        <v>66</v>
      </c>
      <c r="C51" s="8" t="s">
        <v>21</v>
      </c>
      <c r="D51" s="9" t="s">
        <v>67</v>
      </c>
      <c r="E51" s="10"/>
      <c r="F51" s="10"/>
      <c r="G51" s="10"/>
      <c r="H51" s="65"/>
      <c r="I51" s="114"/>
      <c r="J51" s="126">
        <f t="shared" si="20"/>
        <v>0</v>
      </c>
      <c r="K51" s="36"/>
      <c r="L51" s="65"/>
      <c r="M51" s="114"/>
      <c r="N51" s="126">
        <f t="shared" ref="N51:N54" si="25">L51+(L51*M51)</f>
        <v>0</v>
      </c>
      <c r="O51" s="36"/>
      <c r="P51" s="65"/>
      <c r="Q51" s="121"/>
      <c r="R51" s="126">
        <f t="shared" ref="R51:R53" si="26">P51+(P51*Q51)</f>
        <v>0</v>
      </c>
      <c r="S51" s="61"/>
    </row>
    <row r="52" spans="1:19" x14ac:dyDescent="0.25">
      <c r="A52" s="2">
        <v>36</v>
      </c>
      <c r="B52" s="7" t="s">
        <v>68</v>
      </c>
      <c r="C52" s="8" t="s">
        <v>11</v>
      </c>
      <c r="D52" s="31"/>
      <c r="E52" s="10"/>
      <c r="F52" s="10"/>
      <c r="G52" s="10"/>
      <c r="H52" s="65"/>
      <c r="I52" s="114"/>
      <c r="J52" s="126">
        <f t="shared" si="20"/>
        <v>0</v>
      </c>
      <c r="K52" s="36"/>
      <c r="L52" s="65"/>
      <c r="M52" s="114"/>
      <c r="N52" s="126">
        <f t="shared" si="25"/>
        <v>0</v>
      </c>
      <c r="O52" s="36"/>
      <c r="P52" s="65"/>
      <c r="Q52" s="121"/>
      <c r="R52" s="126">
        <f t="shared" si="26"/>
        <v>0</v>
      </c>
      <c r="S52" s="61"/>
    </row>
    <row r="53" spans="1:19" x14ac:dyDescent="0.25">
      <c r="A53" s="2">
        <v>37</v>
      </c>
      <c r="B53" s="7" t="s">
        <v>69</v>
      </c>
      <c r="C53" s="8" t="s">
        <v>21</v>
      </c>
      <c r="D53" s="9" t="s">
        <v>29</v>
      </c>
      <c r="E53" s="10"/>
      <c r="F53" s="10"/>
      <c r="G53" s="10"/>
      <c r="H53" s="65"/>
      <c r="I53" s="114"/>
      <c r="J53" s="126">
        <f t="shared" si="20"/>
        <v>0</v>
      </c>
      <c r="K53" s="36"/>
      <c r="L53" s="20"/>
      <c r="M53" s="116"/>
      <c r="N53" s="127">
        <f t="shared" si="25"/>
        <v>0</v>
      </c>
      <c r="O53" s="36"/>
      <c r="P53" s="65"/>
      <c r="Q53" s="121"/>
      <c r="R53" s="126">
        <f t="shared" si="26"/>
        <v>0</v>
      </c>
      <c r="S53" s="61"/>
    </row>
    <row r="54" spans="1:19" x14ac:dyDescent="0.25">
      <c r="A54" s="2">
        <v>38</v>
      </c>
      <c r="B54" s="7" t="s">
        <v>70</v>
      </c>
      <c r="C54" s="8" t="s">
        <v>11</v>
      </c>
      <c r="D54" s="31"/>
      <c r="E54" s="10"/>
      <c r="F54" s="10"/>
      <c r="G54" s="10"/>
      <c r="H54" s="65"/>
      <c r="I54" s="114"/>
      <c r="J54" s="126">
        <f t="shared" si="20"/>
        <v>0</v>
      </c>
      <c r="K54" s="36"/>
      <c r="L54" s="20"/>
      <c r="M54" s="116"/>
      <c r="N54" s="127">
        <f t="shared" si="25"/>
        <v>0</v>
      </c>
      <c r="O54" s="36"/>
      <c r="P54" s="20"/>
      <c r="Q54" s="119"/>
      <c r="R54" s="127">
        <f>P54+(P54*Q54)</f>
        <v>0</v>
      </c>
      <c r="S54" s="61"/>
    </row>
    <row r="55" spans="1:19" x14ac:dyDescent="0.25">
      <c r="A55" s="2">
        <v>39</v>
      </c>
      <c r="B55" s="12" t="s">
        <v>71</v>
      </c>
      <c r="C55" s="8" t="s">
        <v>11</v>
      </c>
      <c r="D55" s="9" t="s">
        <v>72</v>
      </c>
      <c r="E55" s="10"/>
      <c r="F55" s="10"/>
      <c r="G55" s="10"/>
      <c r="H55" s="65"/>
      <c r="I55" s="114"/>
      <c r="J55" s="126">
        <f t="shared" si="20"/>
        <v>0</v>
      </c>
      <c r="K55" s="36"/>
      <c r="L55" s="65"/>
      <c r="M55" s="114"/>
      <c r="N55" s="126">
        <f t="shared" ref="N55" si="27">L55+(L55*M55)</f>
        <v>0</v>
      </c>
      <c r="O55" s="36"/>
      <c r="P55" s="65"/>
      <c r="Q55" s="121"/>
      <c r="R55" s="126">
        <f t="shared" ref="R55" si="28">P55+(P55*Q55)</f>
        <v>0</v>
      </c>
      <c r="S55" s="61"/>
    </row>
    <row r="56" spans="1:19" x14ac:dyDescent="0.25">
      <c r="A56" s="2">
        <v>40</v>
      </c>
      <c r="B56" s="12" t="s">
        <v>71</v>
      </c>
      <c r="C56" s="8" t="s">
        <v>11</v>
      </c>
      <c r="D56" s="9" t="s">
        <v>108</v>
      </c>
      <c r="E56" s="10"/>
      <c r="F56" s="10"/>
      <c r="G56" s="10"/>
      <c r="H56" s="65"/>
      <c r="I56" s="114"/>
      <c r="J56" s="126">
        <f t="shared" si="20"/>
        <v>0</v>
      </c>
      <c r="K56" s="36"/>
      <c r="L56" s="20"/>
      <c r="M56" s="116"/>
      <c r="N56" s="127">
        <f>L56+(L56*M56)</f>
        <v>0</v>
      </c>
      <c r="O56" s="36"/>
      <c r="P56" s="20"/>
      <c r="Q56" s="119"/>
      <c r="R56" s="127">
        <f>P56+(P56*Q56)</f>
        <v>0</v>
      </c>
      <c r="S56" s="61"/>
    </row>
    <row r="57" spans="1:19" x14ac:dyDescent="0.25">
      <c r="A57" s="2">
        <v>41</v>
      </c>
      <c r="B57" s="12" t="s">
        <v>73</v>
      </c>
      <c r="C57" s="8" t="s">
        <v>11</v>
      </c>
      <c r="D57" s="9" t="s">
        <v>74</v>
      </c>
      <c r="E57" s="10"/>
      <c r="F57" s="10"/>
      <c r="G57" s="10"/>
      <c r="H57" s="65"/>
      <c r="I57" s="114"/>
      <c r="J57" s="126">
        <f t="shared" si="20"/>
        <v>0</v>
      </c>
      <c r="K57" s="36"/>
      <c r="L57" s="65"/>
      <c r="M57" s="114"/>
      <c r="N57" s="126">
        <f t="shared" ref="N57:N59" si="29">L57+(L57*M57)</f>
        <v>0</v>
      </c>
      <c r="O57" s="36"/>
      <c r="P57" s="65"/>
      <c r="Q57" s="121"/>
      <c r="R57" s="126">
        <f t="shared" ref="R57:R61" si="30">P57+(P57*Q57)</f>
        <v>0</v>
      </c>
      <c r="S57" s="61"/>
    </row>
    <row r="58" spans="1:19" x14ac:dyDescent="0.25">
      <c r="A58" s="2">
        <v>42</v>
      </c>
      <c r="B58" s="7" t="s">
        <v>75</v>
      </c>
      <c r="C58" s="8" t="s">
        <v>21</v>
      </c>
      <c r="D58" s="9" t="s">
        <v>76</v>
      </c>
      <c r="E58" s="10"/>
      <c r="F58" s="10"/>
      <c r="G58" s="10"/>
      <c r="H58" s="65"/>
      <c r="I58" s="114"/>
      <c r="J58" s="126">
        <f t="shared" si="20"/>
        <v>0</v>
      </c>
      <c r="K58" s="36"/>
      <c r="L58" s="65"/>
      <c r="M58" s="114"/>
      <c r="N58" s="126">
        <f t="shared" si="29"/>
        <v>0</v>
      </c>
      <c r="O58" s="36"/>
      <c r="P58" s="65"/>
      <c r="Q58" s="121"/>
      <c r="R58" s="126">
        <f t="shared" si="30"/>
        <v>0</v>
      </c>
      <c r="S58" s="61"/>
    </row>
    <row r="59" spans="1:19" x14ac:dyDescent="0.25">
      <c r="A59" s="2">
        <v>43</v>
      </c>
      <c r="B59" s="7" t="s">
        <v>77</v>
      </c>
      <c r="C59" s="8" t="s">
        <v>21</v>
      </c>
      <c r="D59" s="9" t="s">
        <v>78</v>
      </c>
      <c r="E59" s="10"/>
      <c r="F59" s="10"/>
      <c r="G59" s="10"/>
      <c r="H59" s="65"/>
      <c r="I59" s="114"/>
      <c r="J59" s="126">
        <f t="shared" si="20"/>
        <v>0</v>
      </c>
      <c r="K59" s="36"/>
      <c r="L59" s="65"/>
      <c r="M59" s="114"/>
      <c r="N59" s="126">
        <f t="shared" si="29"/>
        <v>0</v>
      </c>
      <c r="O59" s="36"/>
      <c r="P59" s="65"/>
      <c r="Q59" s="121"/>
      <c r="R59" s="126">
        <f t="shared" si="30"/>
        <v>0</v>
      </c>
      <c r="S59" s="61"/>
    </row>
    <row r="60" spans="1:19" x14ac:dyDescent="0.25">
      <c r="A60" s="2">
        <v>44</v>
      </c>
      <c r="B60" s="7" t="s">
        <v>79</v>
      </c>
      <c r="C60" s="8" t="s">
        <v>21</v>
      </c>
      <c r="D60" s="9" t="s">
        <v>78</v>
      </c>
      <c r="E60" s="10"/>
      <c r="F60" s="10"/>
      <c r="G60" s="10"/>
      <c r="H60" s="65"/>
      <c r="I60" s="114"/>
      <c r="J60" s="126">
        <f t="shared" si="20"/>
        <v>0</v>
      </c>
      <c r="K60" s="36"/>
      <c r="L60" s="20"/>
      <c r="M60" s="116"/>
      <c r="N60" s="127">
        <f>L60+(L60*M60)</f>
        <v>0</v>
      </c>
      <c r="O60" s="36"/>
      <c r="P60" s="20"/>
      <c r="Q60" s="119"/>
      <c r="R60" s="127">
        <f t="shared" si="30"/>
        <v>0</v>
      </c>
      <c r="S60" s="61"/>
    </row>
    <row r="61" spans="1:19" x14ac:dyDescent="0.25">
      <c r="A61" s="2">
        <v>45</v>
      </c>
      <c r="B61" s="7" t="s">
        <v>80</v>
      </c>
      <c r="C61" s="8" t="s">
        <v>11</v>
      </c>
      <c r="D61" s="9" t="s">
        <v>81</v>
      </c>
      <c r="E61" s="10"/>
      <c r="F61" s="10"/>
      <c r="G61" s="10"/>
      <c r="H61" s="65"/>
      <c r="I61" s="114"/>
      <c r="J61" s="126">
        <f t="shared" si="20"/>
        <v>0</v>
      </c>
      <c r="K61" s="36"/>
      <c r="L61" s="65"/>
      <c r="M61" s="114"/>
      <c r="N61" s="126">
        <f t="shared" ref="N61:N64" si="31">L61+(L61*M61)</f>
        <v>0</v>
      </c>
      <c r="O61" s="36"/>
      <c r="P61" s="20"/>
      <c r="Q61" s="119"/>
      <c r="R61" s="127">
        <f t="shared" si="30"/>
        <v>0</v>
      </c>
      <c r="S61" s="61"/>
    </row>
    <row r="62" spans="1:19" x14ac:dyDescent="0.25">
      <c r="A62" s="2">
        <v>46</v>
      </c>
      <c r="B62" s="7" t="s">
        <v>82</v>
      </c>
      <c r="C62" s="8" t="s">
        <v>21</v>
      </c>
      <c r="D62" s="9" t="s">
        <v>76</v>
      </c>
      <c r="E62" s="10"/>
      <c r="F62" s="10"/>
      <c r="G62" s="10"/>
      <c r="H62" s="65"/>
      <c r="I62" s="114"/>
      <c r="J62" s="126">
        <f t="shared" si="20"/>
        <v>0</v>
      </c>
      <c r="K62" s="36"/>
      <c r="L62" s="65"/>
      <c r="M62" s="114"/>
      <c r="N62" s="126">
        <f t="shared" si="31"/>
        <v>0</v>
      </c>
      <c r="O62" s="36"/>
      <c r="P62" s="65"/>
      <c r="Q62" s="121"/>
      <c r="R62" s="126">
        <f t="shared" ref="R62:R64" si="32">P62+(P62*Q62)</f>
        <v>0</v>
      </c>
      <c r="S62" s="61"/>
    </row>
    <row r="63" spans="1:19" x14ac:dyDescent="0.25">
      <c r="A63" s="2">
        <v>47</v>
      </c>
      <c r="B63" s="7" t="s">
        <v>83</v>
      </c>
      <c r="C63" s="8" t="s">
        <v>21</v>
      </c>
      <c r="D63" s="9" t="s">
        <v>84</v>
      </c>
      <c r="E63" s="10"/>
      <c r="F63" s="10"/>
      <c r="G63" s="10"/>
      <c r="H63" s="65"/>
      <c r="I63" s="114"/>
      <c r="J63" s="126">
        <f t="shared" si="20"/>
        <v>0</v>
      </c>
      <c r="K63" s="36"/>
      <c r="L63" s="20"/>
      <c r="M63" s="116"/>
      <c r="N63" s="127">
        <f t="shared" si="31"/>
        <v>0</v>
      </c>
      <c r="O63" s="36"/>
      <c r="P63" s="20"/>
      <c r="Q63" s="119"/>
      <c r="R63" s="127">
        <f t="shared" si="32"/>
        <v>0</v>
      </c>
      <c r="S63" s="61"/>
    </row>
    <row r="64" spans="1:19" x14ac:dyDescent="0.25">
      <c r="A64" s="2">
        <v>48</v>
      </c>
      <c r="B64" s="7" t="s">
        <v>85</v>
      </c>
      <c r="C64" s="8" t="s">
        <v>21</v>
      </c>
      <c r="D64" s="29" t="s">
        <v>86</v>
      </c>
      <c r="E64" s="10"/>
      <c r="F64" s="10"/>
      <c r="G64" s="10"/>
      <c r="H64" s="65"/>
      <c r="I64" s="114"/>
      <c r="J64" s="126">
        <f t="shared" si="20"/>
        <v>0</v>
      </c>
      <c r="K64" s="36"/>
      <c r="L64" s="20"/>
      <c r="M64" s="116"/>
      <c r="N64" s="127">
        <f t="shared" si="31"/>
        <v>0</v>
      </c>
      <c r="O64" s="36"/>
      <c r="P64" s="20"/>
      <c r="Q64" s="119"/>
      <c r="R64" s="127">
        <f t="shared" si="32"/>
        <v>0</v>
      </c>
      <c r="S64" s="61"/>
    </row>
    <row r="65" spans="1:19" x14ac:dyDescent="0.25">
      <c r="A65" s="2">
        <v>49</v>
      </c>
      <c r="B65" s="7" t="s">
        <v>87</v>
      </c>
      <c r="C65" s="8" t="s">
        <v>11</v>
      </c>
      <c r="D65" s="9" t="s">
        <v>88</v>
      </c>
      <c r="E65" s="10"/>
      <c r="F65" s="10"/>
      <c r="G65" s="10"/>
      <c r="H65" s="65"/>
      <c r="I65" s="114"/>
      <c r="J65" s="126">
        <f t="shared" si="20"/>
        <v>0</v>
      </c>
      <c r="K65" s="36"/>
      <c r="L65" s="65"/>
      <c r="M65" s="114"/>
      <c r="N65" s="126">
        <f t="shared" ref="N65:N66" si="33">L65+(L65*M65)</f>
        <v>0</v>
      </c>
      <c r="O65" s="36"/>
      <c r="P65" s="65"/>
      <c r="Q65" s="121"/>
      <c r="R65" s="126">
        <f t="shared" ref="R65" si="34">P65+(P65*Q65)</f>
        <v>0</v>
      </c>
      <c r="S65" s="61"/>
    </row>
    <row r="66" spans="1:19" x14ac:dyDescent="0.25">
      <c r="A66" s="2">
        <v>50</v>
      </c>
      <c r="B66" s="30" t="s">
        <v>89</v>
      </c>
      <c r="C66" s="15" t="s">
        <v>11</v>
      </c>
      <c r="D66" s="16" t="s">
        <v>90</v>
      </c>
      <c r="E66" s="17"/>
      <c r="F66" s="17"/>
      <c r="G66" s="17"/>
      <c r="H66" s="66"/>
      <c r="I66" s="115"/>
      <c r="J66" s="126">
        <f t="shared" si="20"/>
        <v>0</v>
      </c>
      <c r="K66" s="60"/>
      <c r="L66" s="66"/>
      <c r="M66" s="115"/>
      <c r="N66" s="126">
        <f t="shared" si="33"/>
        <v>0</v>
      </c>
      <c r="O66" s="60"/>
      <c r="P66" s="21"/>
      <c r="Q66" s="120"/>
      <c r="R66" s="127">
        <f>P66+(P66*Q66)</f>
        <v>0</v>
      </c>
      <c r="S66" s="62"/>
    </row>
  </sheetData>
  <mergeCells count="6">
    <mergeCell ref="A45:P45"/>
    <mergeCell ref="A1:S1"/>
    <mergeCell ref="A3:P3"/>
    <mergeCell ref="A11:P11"/>
    <mergeCell ref="A21:P21"/>
    <mergeCell ref="A31:P3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B181F-3F16-49DE-BD11-F0238A991686}">
  <dimension ref="A1:T71"/>
  <sheetViews>
    <sheetView showGridLines="0" workbookViewId="0">
      <selection activeCell="D14" sqref="D14"/>
    </sheetView>
  </sheetViews>
  <sheetFormatPr baseColWidth="10" defaultRowHeight="15" x14ac:dyDescent="0.25"/>
  <cols>
    <col min="2" max="2" width="58.140625" customWidth="1"/>
    <col min="3" max="3" width="20.85546875" customWidth="1"/>
    <col min="4" max="4" width="19.42578125" customWidth="1"/>
    <col min="5" max="5" width="12.5703125" customWidth="1"/>
    <col min="6" max="6" width="19.5703125" customWidth="1"/>
    <col min="7" max="7" width="19.42578125" customWidth="1"/>
    <col min="8" max="8" width="17.28515625" customWidth="1"/>
    <col min="9" max="9" width="15.7109375" customWidth="1"/>
    <col min="10" max="10" width="12.5703125" customWidth="1"/>
    <col min="11" max="11" width="20.5703125" customWidth="1"/>
    <col min="12" max="12" width="17.42578125" customWidth="1"/>
    <col min="13" max="13" width="20.140625" customWidth="1"/>
    <col min="14" max="18" width="16" customWidth="1"/>
    <col min="19" max="19" width="17" customWidth="1"/>
    <col min="20" max="20" width="21" customWidth="1"/>
  </cols>
  <sheetData>
    <row r="1" spans="1:20" ht="54.75" customHeight="1" x14ac:dyDescent="0.25">
      <c r="A1" s="136" t="s">
        <v>129</v>
      </c>
      <c r="B1" s="137"/>
      <c r="C1" s="137"/>
      <c r="D1" s="137"/>
      <c r="E1" s="137"/>
      <c r="F1" s="137"/>
      <c r="G1" s="137"/>
      <c r="H1" s="137"/>
      <c r="I1" s="137"/>
      <c r="J1" s="137"/>
      <c r="K1" s="137"/>
      <c r="L1" s="137"/>
      <c r="M1" s="137"/>
    </row>
    <row r="3" spans="1:20" ht="30.6" customHeight="1" thickBot="1" x14ac:dyDescent="0.3">
      <c r="A3" s="140" t="s">
        <v>103</v>
      </c>
      <c r="B3" s="141"/>
      <c r="C3" s="141"/>
      <c r="D3" s="141"/>
      <c r="E3" s="141"/>
      <c r="F3" s="141"/>
      <c r="G3" s="141"/>
      <c r="H3" s="141"/>
      <c r="I3" s="141"/>
      <c r="J3" s="141"/>
      <c r="K3" s="141"/>
      <c r="L3" s="141"/>
      <c r="M3" s="141"/>
      <c r="N3" s="141"/>
      <c r="O3" s="141"/>
      <c r="P3" s="141"/>
      <c r="Q3" s="141"/>
      <c r="R3" s="141"/>
      <c r="S3" s="141"/>
      <c r="T3" s="141"/>
    </row>
    <row r="4" spans="1:20" ht="34.9" customHeight="1" x14ac:dyDescent="0.25">
      <c r="C4" s="148" t="s">
        <v>92</v>
      </c>
      <c r="D4" s="149"/>
      <c r="E4" s="149"/>
      <c r="F4" s="149"/>
      <c r="G4" s="150"/>
      <c r="H4" s="142" t="s">
        <v>112</v>
      </c>
      <c r="I4" s="143"/>
      <c r="J4" s="143"/>
      <c r="K4" s="143"/>
      <c r="L4" s="143"/>
      <c r="M4" s="143"/>
      <c r="N4" s="144"/>
      <c r="O4" s="145" t="s">
        <v>93</v>
      </c>
      <c r="P4" s="146"/>
      <c r="Q4" s="146"/>
      <c r="R4" s="146"/>
      <c r="S4" s="146"/>
      <c r="T4" s="147"/>
    </row>
    <row r="5" spans="1:20" ht="46.15" customHeight="1" x14ac:dyDescent="0.25">
      <c r="A5" s="2"/>
      <c r="B5" s="43" t="s">
        <v>0</v>
      </c>
      <c r="C5" s="32" t="s">
        <v>94</v>
      </c>
      <c r="D5" s="33" t="s">
        <v>101</v>
      </c>
      <c r="E5" s="33" t="s">
        <v>102</v>
      </c>
      <c r="F5" s="34" t="s">
        <v>95</v>
      </c>
      <c r="G5" s="35" t="s">
        <v>96</v>
      </c>
      <c r="H5" s="32" t="s">
        <v>94</v>
      </c>
      <c r="I5" s="34" t="s">
        <v>101</v>
      </c>
      <c r="J5" s="34" t="s">
        <v>102</v>
      </c>
      <c r="K5" s="34" t="s">
        <v>97</v>
      </c>
      <c r="L5" s="34" t="s">
        <v>95</v>
      </c>
      <c r="M5" s="34" t="s">
        <v>96</v>
      </c>
      <c r="N5" s="35" t="s">
        <v>98</v>
      </c>
      <c r="O5" s="32" t="s">
        <v>94</v>
      </c>
      <c r="P5" s="34" t="s">
        <v>101</v>
      </c>
      <c r="Q5" s="34" t="s">
        <v>102</v>
      </c>
      <c r="R5" s="34" t="s">
        <v>97</v>
      </c>
      <c r="S5" s="34" t="s">
        <v>95</v>
      </c>
      <c r="T5" s="35" t="s">
        <v>96</v>
      </c>
    </row>
    <row r="6" spans="1:20" x14ac:dyDescent="0.25">
      <c r="A6" s="2">
        <v>1</v>
      </c>
      <c r="B6" s="44" t="s">
        <v>99</v>
      </c>
      <c r="C6" s="67">
        <f>BPU!K5</f>
        <v>0</v>
      </c>
      <c r="D6" s="68"/>
      <c r="E6" s="68"/>
      <c r="F6" s="69"/>
      <c r="G6" s="70"/>
      <c r="H6" s="40">
        <f>BPU!O5</f>
        <v>0</v>
      </c>
      <c r="I6" s="36"/>
      <c r="J6" s="36"/>
      <c r="K6" s="36"/>
      <c r="L6" s="36"/>
      <c r="M6" s="10"/>
      <c r="N6" s="37"/>
      <c r="O6" s="41">
        <f>BPU!S5</f>
        <v>0</v>
      </c>
      <c r="P6" s="57"/>
      <c r="Q6" s="57"/>
      <c r="R6" s="10"/>
      <c r="S6" s="10"/>
      <c r="T6" s="37"/>
    </row>
    <row r="7" spans="1:20" x14ac:dyDescent="0.25">
      <c r="A7" s="2">
        <v>2</v>
      </c>
      <c r="B7" s="45" t="s">
        <v>13</v>
      </c>
      <c r="C7" s="67">
        <f>BPU!K6</f>
        <v>0</v>
      </c>
      <c r="D7" s="71"/>
      <c r="E7" s="71"/>
      <c r="F7" s="69"/>
      <c r="G7" s="70"/>
      <c r="H7" s="40">
        <f>BPU!O6</f>
        <v>0</v>
      </c>
      <c r="I7" s="36"/>
      <c r="J7" s="36"/>
      <c r="K7" s="36"/>
      <c r="L7" s="36"/>
      <c r="M7" s="10"/>
      <c r="N7" s="37"/>
      <c r="O7" s="41">
        <f>BPU!S6</f>
        <v>0</v>
      </c>
      <c r="P7" s="57"/>
      <c r="Q7" s="57"/>
      <c r="R7" s="10"/>
      <c r="S7" s="10"/>
      <c r="T7" s="37"/>
    </row>
    <row r="8" spans="1:20" x14ac:dyDescent="0.25">
      <c r="A8" s="2">
        <v>3</v>
      </c>
      <c r="B8" s="45" t="s">
        <v>15</v>
      </c>
      <c r="C8" s="67">
        <f>BPU!K8</f>
        <v>0</v>
      </c>
      <c r="D8" s="71"/>
      <c r="E8" s="71"/>
      <c r="F8" s="69"/>
      <c r="G8" s="70"/>
      <c r="H8" s="88">
        <f>BPU!O8</f>
        <v>0</v>
      </c>
      <c r="I8" s="69"/>
      <c r="J8" s="69"/>
      <c r="K8" s="69"/>
      <c r="L8" s="69"/>
      <c r="M8" s="89"/>
      <c r="N8" s="90"/>
      <c r="O8" s="41">
        <f>BPU!S8</f>
        <v>0</v>
      </c>
      <c r="P8" s="57"/>
      <c r="Q8" s="57"/>
      <c r="R8" s="10"/>
      <c r="S8" s="10"/>
      <c r="T8" s="37"/>
    </row>
    <row r="9" spans="1:20" x14ac:dyDescent="0.25">
      <c r="A9" s="2">
        <v>4</v>
      </c>
      <c r="B9" s="44" t="s">
        <v>17</v>
      </c>
      <c r="C9" s="67">
        <f>BPU!K9</f>
        <v>0</v>
      </c>
      <c r="D9" s="68"/>
      <c r="E9" s="68"/>
      <c r="F9" s="69"/>
      <c r="G9" s="70"/>
      <c r="H9" s="40">
        <f>BPU!O9</f>
        <v>0</v>
      </c>
      <c r="I9" s="36"/>
      <c r="J9" s="36"/>
      <c r="K9" s="36"/>
      <c r="L9" s="36"/>
      <c r="M9" s="10"/>
      <c r="N9" s="37"/>
      <c r="O9" s="41">
        <f>BPU!S9</f>
        <v>0</v>
      </c>
      <c r="P9" s="57"/>
      <c r="Q9" s="57"/>
      <c r="R9" s="10"/>
      <c r="S9" s="10"/>
      <c r="T9" s="37"/>
    </row>
    <row r="10" spans="1:20" ht="15.75" thickBot="1" x14ac:dyDescent="0.3">
      <c r="A10" s="2">
        <v>5</v>
      </c>
      <c r="B10" s="47" t="s">
        <v>18</v>
      </c>
      <c r="C10" s="72">
        <f>BPU!K10</f>
        <v>0</v>
      </c>
      <c r="D10" s="73"/>
      <c r="E10" s="73"/>
      <c r="F10" s="74"/>
      <c r="G10" s="75"/>
      <c r="H10" s="91">
        <f>BPU!O10</f>
        <v>0</v>
      </c>
      <c r="I10" s="74"/>
      <c r="J10" s="74"/>
      <c r="K10" s="74"/>
      <c r="L10" s="74"/>
      <c r="M10" s="92"/>
      <c r="N10" s="93"/>
      <c r="O10" s="42">
        <f>BPU!S10</f>
        <v>0</v>
      </c>
      <c r="P10" s="58"/>
      <c r="Q10" s="58"/>
      <c r="R10" s="38"/>
      <c r="S10" s="38"/>
      <c r="T10" s="39"/>
    </row>
    <row r="12" spans="1:20" ht="22.9" customHeight="1" thickBot="1" x14ac:dyDescent="0.3">
      <c r="A12" s="140" t="s">
        <v>104</v>
      </c>
      <c r="B12" s="141"/>
      <c r="C12" s="141"/>
      <c r="D12" s="141"/>
      <c r="E12" s="141"/>
      <c r="F12" s="141"/>
      <c r="G12" s="141"/>
      <c r="H12" s="141"/>
      <c r="I12" s="141"/>
      <c r="J12" s="141"/>
      <c r="K12" s="141"/>
      <c r="L12" s="141"/>
      <c r="M12" s="141"/>
      <c r="N12" s="141"/>
      <c r="O12" s="141"/>
      <c r="P12" s="141"/>
      <c r="Q12" s="141"/>
      <c r="R12" s="141"/>
      <c r="S12" s="141"/>
      <c r="T12" s="141"/>
    </row>
    <row r="13" spans="1:20" ht="30.6" customHeight="1" x14ac:dyDescent="0.25">
      <c r="C13" s="142" t="s">
        <v>92</v>
      </c>
      <c r="D13" s="143"/>
      <c r="E13" s="143"/>
      <c r="F13" s="143"/>
      <c r="G13" s="144"/>
      <c r="H13" s="142" t="s">
        <v>112</v>
      </c>
      <c r="I13" s="143"/>
      <c r="J13" s="143"/>
      <c r="K13" s="143"/>
      <c r="L13" s="143"/>
      <c r="M13" s="143"/>
      <c r="N13" s="144"/>
      <c r="O13" s="142" t="s">
        <v>93</v>
      </c>
      <c r="P13" s="143"/>
      <c r="Q13" s="143"/>
      <c r="R13" s="143"/>
      <c r="S13" s="143"/>
      <c r="T13" s="144"/>
    </row>
    <row r="14" spans="1:20" ht="41.45" customHeight="1" x14ac:dyDescent="0.25">
      <c r="A14" s="2"/>
      <c r="B14" s="48" t="s">
        <v>0</v>
      </c>
      <c r="C14" s="32" t="s">
        <v>94</v>
      </c>
      <c r="D14" s="34" t="s">
        <v>101</v>
      </c>
      <c r="E14" s="34" t="s">
        <v>102</v>
      </c>
      <c r="F14" s="34" t="s">
        <v>95</v>
      </c>
      <c r="G14" s="35" t="s">
        <v>96</v>
      </c>
      <c r="H14" s="32" t="s">
        <v>94</v>
      </c>
      <c r="I14" s="34" t="s">
        <v>101</v>
      </c>
      <c r="J14" s="34" t="s">
        <v>102</v>
      </c>
      <c r="K14" s="34" t="s">
        <v>97</v>
      </c>
      <c r="L14" s="34" t="s">
        <v>95</v>
      </c>
      <c r="M14" s="34" t="s">
        <v>96</v>
      </c>
      <c r="N14" s="35" t="s">
        <v>98</v>
      </c>
      <c r="O14" s="32" t="s">
        <v>94</v>
      </c>
      <c r="P14" s="34" t="s">
        <v>101</v>
      </c>
      <c r="Q14" s="34" t="s">
        <v>102</v>
      </c>
      <c r="R14" s="34" t="s">
        <v>97</v>
      </c>
      <c r="S14" s="34" t="s">
        <v>95</v>
      </c>
      <c r="T14" s="35" t="s">
        <v>96</v>
      </c>
    </row>
    <row r="15" spans="1:20" x14ac:dyDescent="0.25">
      <c r="A15" s="2">
        <v>6</v>
      </c>
      <c r="B15" s="44" t="s">
        <v>20</v>
      </c>
      <c r="C15" s="76">
        <f>BPU!K13</f>
        <v>0</v>
      </c>
      <c r="D15" s="77"/>
      <c r="E15" s="77"/>
      <c r="F15" s="69"/>
      <c r="G15" s="70"/>
      <c r="H15" s="88">
        <f>BPU!O13</f>
        <v>0</v>
      </c>
      <c r="I15" s="69"/>
      <c r="J15" s="69"/>
      <c r="K15" s="69"/>
      <c r="L15" s="69"/>
      <c r="M15" s="89"/>
      <c r="N15" s="90"/>
      <c r="O15" s="94">
        <f>BPU!S13</f>
        <v>0</v>
      </c>
      <c r="P15" s="89"/>
      <c r="Q15" s="89"/>
      <c r="R15" s="89"/>
      <c r="S15" s="89"/>
      <c r="T15" s="90"/>
    </row>
    <row r="16" spans="1:20" x14ac:dyDescent="0.25">
      <c r="A16" s="2">
        <v>7</v>
      </c>
      <c r="B16" s="46" t="s">
        <v>23</v>
      </c>
      <c r="C16" s="76">
        <f>BPU!K14</f>
        <v>0</v>
      </c>
      <c r="D16" s="77"/>
      <c r="E16" s="77"/>
      <c r="F16" s="69"/>
      <c r="G16" s="70"/>
      <c r="H16" s="88">
        <f>BPU!O14</f>
        <v>0</v>
      </c>
      <c r="I16" s="69"/>
      <c r="J16" s="69"/>
      <c r="K16" s="69"/>
      <c r="L16" s="69"/>
      <c r="M16" s="89"/>
      <c r="N16" s="90"/>
      <c r="O16" s="94">
        <f>BPU!S14</f>
        <v>0</v>
      </c>
      <c r="P16" s="89"/>
      <c r="Q16" s="89"/>
      <c r="R16" s="89"/>
      <c r="S16" s="89"/>
      <c r="T16" s="90"/>
    </row>
    <row r="17" spans="1:20" x14ac:dyDescent="0.25">
      <c r="A17" s="2">
        <v>8</v>
      </c>
      <c r="B17" s="46" t="s">
        <v>24</v>
      </c>
      <c r="C17" s="76">
        <f>BPU!K15</f>
        <v>0</v>
      </c>
      <c r="D17" s="77"/>
      <c r="E17" s="77"/>
      <c r="F17" s="69"/>
      <c r="G17" s="70"/>
      <c r="H17" s="88">
        <f>BPU!O15</f>
        <v>0</v>
      </c>
      <c r="I17" s="69"/>
      <c r="J17" s="69"/>
      <c r="K17" s="69"/>
      <c r="L17" s="69"/>
      <c r="M17" s="89"/>
      <c r="N17" s="90"/>
      <c r="O17" s="41">
        <f>BPU!S15</f>
        <v>0</v>
      </c>
      <c r="P17" s="10"/>
      <c r="Q17" s="10"/>
      <c r="R17" s="10"/>
      <c r="S17" s="10"/>
      <c r="T17" s="37"/>
    </row>
    <row r="18" spans="1:20" x14ac:dyDescent="0.25">
      <c r="A18" s="2">
        <v>9</v>
      </c>
      <c r="B18" s="46" t="s">
        <v>26</v>
      </c>
      <c r="C18" s="76">
        <f>BPU!K16</f>
        <v>0</v>
      </c>
      <c r="D18" s="77"/>
      <c r="E18" s="77"/>
      <c r="F18" s="69"/>
      <c r="G18" s="70"/>
      <c r="H18" s="40">
        <f>BPU!O16</f>
        <v>0</v>
      </c>
      <c r="I18" s="36"/>
      <c r="J18" s="36"/>
      <c r="K18" s="36"/>
      <c r="L18" s="36"/>
      <c r="M18" s="10"/>
      <c r="N18" s="37"/>
      <c r="O18" s="41">
        <f>BPU!S16</f>
        <v>0</v>
      </c>
      <c r="P18" s="10"/>
      <c r="Q18" s="10"/>
      <c r="R18" s="10"/>
      <c r="S18" s="10"/>
      <c r="T18" s="37"/>
    </row>
    <row r="19" spans="1:20" x14ac:dyDescent="0.25">
      <c r="A19" s="2">
        <v>10</v>
      </c>
      <c r="B19" s="46" t="s">
        <v>100</v>
      </c>
      <c r="C19" s="76">
        <f>BPU!K17</f>
        <v>0</v>
      </c>
      <c r="D19" s="77"/>
      <c r="E19" s="77"/>
      <c r="F19" s="69"/>
      <c r="G19" s="70"/>
      <c r="H19" s="88">
        <f>BPU!O17</f>
        <v>0</v>
      </c>
      <c r="I19" s="69"/>
      <c r="J19" s="69"/>
      <c r="K19" s="69"/>
      <c r="L19" s="69"/>
      <c r="M19" s="89"/>
      <c r="N19" s="90"/>
      <c r="O19" s="94">
        <f>BPU!S17</f>
        <v>0</v>
      </c>
      <c r="P19" s="89"/>
      <c r="Q19" s="89"/>
      <c r="R19" s="89"/>
      <c r="S19" s="89"/>
      <c r="T19" s="90"/>
    </row>
    <row r="20" spans="1:20" x14ac:dyDescent="0.25">
      <c r="A20" s="2">
        <v>11</v>
      </c>
      <c r="B20" s="46" t="s">
        <v>30</v>
      </c>
      <c r="C20" s="76">
        <f>BPU!K18</f>
        <v>0</v>
      </c>
      <c r="D20" s="77"/>
      <c r="E20" s="77"/>
      <c r="F20" s="69"/>
      <c r="G20" s="70"/>
      <c r="H20" s="88">
        <f>BPU!O18</f>
        <v>0</v>
      </c>
      <c r="I20" s="69"/>
      <c r="J20" s="69"/>
      <c r="K20" s="69"/>
      <c r="L20" s="69"/>
      <c r="M20" s="89"/>
      <c r="N20" s="90"/>
      <c r="O20" s="94">
        <f>BPU!S18</f>
        <v>0</v>
      </c>
      <c r="P20" s="89"/>
      <c r="Q20" s="89"/>
      <c r="R20" s="89"/>
      <c r="S20" s="89"/>
      <c r="T20" s="90"/>
    </row>
    <row r="21" spans="1:20" ht="15.75" thickBot="1" x14ac:dyDescent="0.3">
      <c r="A21" s="2">
        <v>12</v>
      </c>
      <c r="B21" s="49" t="s">
        <v>32</v>
      </c>
      <c r="C21" s="78">
        <f>BPU!K19</f>
        <v>0</v>
      </c>
      <c r="D21" s="79"/>
      <c r="E21" s="79"/>
      <c r="F21" s="80"/>
      <c r="G21" s="81"/>
      <c r="H21" s="91">
        <f>BPU!O19</f>
        <v>0</v>
      </c>
      <c r="I21" s="80"/>
      <c r="J21" s="80"/>
      <c r="K21" s="80"/>
      <c r="L21" s="80"/>
      <c r="M21" s="92"/>
      <c r="N21" s="93"/>
      <c r="O21" s="95">
        <f>BPU!S19</f>
        <v>0</v>
      </c>
      <c r="P21" s="92"/>
      <c r="Q21" s="92"/>
      <c r="R21" s="92"/>
      <c r="S21" s="92"/>
      <c r="T21" s="93"/>
    </row>
    <row r="23" spans="1:20" ht="24" customHeight="1" thickBot="1" x14ac:dyDescent="0.3">
      <c r="A23" s="140" t="s">
        <v>105</v>
      </c>
      <c r="B23" s="141"/>
      <c r="C23" s="141"/>
      <c r="D23" s="141"/>
      <c r="E23" s="141"/>
      <c r="F23" s="141"/>
      <c r="G23" s="141"/>
      <c r="H23" s="141"/>
      <c r="I23" s="141"/>
      <c r="J23" s="141"/>
      <c r="K23" s="141"/>
      <c r="L23" s="141"/>
      <c r="M23" s="141"/>
      <c r="N23" s="141"/>
      <c r="O23" s="141"/>
      <c r="P23" s="141"/>
      <c r="Q23" s="141"/>
      <c r="R23" s="141"/>
      <c r="S23" s="141"/>
      <c r="T23" s="141"/>
    </row>
    <row r="24" spans="1:20" ht="28.15" customHeight="1" thickBot="1" x14ac:dyDescent="0.3">
      <c r="C24" s="148" t="s">
        <v>92</v>
      </c>
      <c r="D24" s="149"/>
      <c r="E24" s="149"/>
      <c r="F24" s="149"/>
      <c r="G24" s="150"/>
      <c r="H24" s="142" t="s">
        <v>112</v>
      </c>
      <c r="I24" s="143"/>
      <c r="J24" s="143"/>
      <c r="K24" s="143"/>
      <c r="L24" s="143"/>
      <c r="M24" s="143"/>
      <c r="N24" s="144"/>
      <c r="O24" s="142" t="s">
        <v>93</v>
      </c>
      <c r="P24" s="143"/>
      <c r="Q24" s="143"/>
      <c r="R24" s="143"/>
      <c r="S24" s="143"/>
      <c r="T24" s="144"/>
    </row>
    <row r="25" spans="1:20" ht="45" x14ac:dyDescent="0.25">
      <c r="A25" s="2"/>
      <c r="B25" s="43" t="s">
        <v>0</v>
      </c>
      <c r="C25" s="51" t="s">
        <v>94</v>
      </c>
      <c r="D25" s="52" t="s">
        <v>101</v>
      </c>
      <c r="E25" s="52" t="s">
        <v>102</v>
      </c>
      <c r="F25" s="52" t="s">
        <v>95</v>
      </c>
      <c r="G25" s="53" t="s">
        <v>96</v>
      </c>
      <c r="H25" s="32" t="s">
        <v>94</v>
      </c>
      <c r="I25" s="34" t="s">
        <v>101</v>
      </c>
      <c r="J25" s="34" t="s">
        <v>102</v>
      </c>
      <c r="K25" s="34" t="s">
        <v>97</v>
      </c>
      <c r="L25" s="34" t="s">
        <v>95</v>
      </c>
      <c r="M25" s="34" t="s">
        <v>96</v>
      </c>
      <c r="N25" s="35" t="s">
        <v>98</v>
      </c>
      <c r="O25" s="32" t="s">
        <v>94</v>
      </c>
      <c r="P25" s="34" t="s">
        <v>101</v>
      </c>
      <c r="Q25" s="34" t="s">
        <v>102</v>
      </c>
      <c r="R25" s="34" t="s">
        <v>97</v>
      </c>
      <c r="S25" s="34" t="s">
        <v>95</v>
      </c>
      <c r="T25" s="35" t="s">
        <v>96</v>
      </c>
    </row>
    <row r="26" spans="1:20" x14ac:dyDescent="0.25">
      <c r="A26" s="2">
        <v>13</v>
      </c>
      <c r="B26" s="45" t="s">
        <v>34</v>
      </c>
      <c r="C26" s="82">
        <f>BPU!K23</f>
        <v>0</v>
      </c>
      <c r="D26" s="83"/>
      <c r="E26" s="83"/>
      <c r="F26" s="84"/>
      <c r="G26" s="85"/>
      <c r="H26" s="40">
        <f>BPU!O23</f>
        <v>0</v>
      </c>
      <c r="I26" s="11"/>
      <c r="J26" s="11"/>
      <c r="K26" s="11"/>
      <c r="L26" s="11"/>
      <c r="M26" s="10"/>
      <c r="N26" s="37"/>
      <c r="O26" s="41">
        <f>BPU!S23</f>
        <v>0</v>
      </c>
      <c r="P26" s="10"/>
      <c r="Q26" s="10"/>
      <c r="R26" s="10"/>
      <c r="S26" s="10"/>
      <c r="T26" s="37"/>
    </row>
    <row r="27" spans="1:20" x14ac:dyDescent="0.25">
      <c r="A27" s="2">
        <v>14</v>
      </c>
      <c r="B27" s="45" t="s">
        <v>35</v>
      </c>
      <c r="C27" s="82">
        <f>BPU!K24</f>
        <v>0</v>
      </c>
      <c r="D27" s="83"/>
      <c r="E27" s="83"/>
      <c r="F27" s="84"/>
      <c r="G27" s="85"/>
      <c r="H27" s="40">
        <f>BPU!O24</f>
        <v>0</v>
      </c>
      <c r="I27" s="11"/>
      <c r="J27" s="11"/>
      <c r="K27" s="11"/>
      <c r="L27" s="11"/>
      <c r="M27" s="10"/>
      <c r="N27" s="37"/>
      <c r="O27" s="41">
        <f>BPU!S24</f>
        <v>0</v>
      </c>
      <c r="P27" s="10"/>
      <c r="Q27" s="10"/>
      <c r="R27" s="10"/>
      <c r="S27" s="10"/>
      <c r="T27" s="37"/>
    </row>
    <row r="28" spans="1:20" x14ac:dyDescent="0.25">
      <c r="A28" s="2">
        <v>15</v>
      </c>
      <c r="B28" s="45" t="s">
        <v>36</v>
      </c>
      <c r="C28" s="82">
        <f>BPU!K25</f>
        <v>0</v>
      </c>
      <c r="D28" s="83"/>
      <c r="E28" s="83"/>
      <c r="F28" s="84"/>
      <c r="G28" s="85"/>
      <c r="H28" s="40">
        <f>BPU!O25</f>
        <v>0</v>
      </c>
      <c r="I28" s="11"/>
      <c r="J28" s="11"/>
      <c r="K28" s="11"/>
      <c r="L28" s="11"/>
      <c r="M28" s="10"/>
      <c r="N28" s="37"/>
      <c r="O28" s="41">
        <f>BPU!S25</f>
        <v>0</v>
      </c>
      <c r="P28" s="10"/>
      <c r="Q28" s="10"/>
      <c r="R28" s="10"/>
      <c r="S28" s="10"/>
      <c r="T28" s="37"/>
    </row>
    <row r="29" spans="1:20" x14ac:dyDescent="0.25">
      <c r="A29" s="2">
        <v>16</v>
      </c>
      <c r="B29" s="45" t="s">
        <v>37</v>
      </c>
      <c r="C29" s="82">
        <f>BPU!K26</f>
        <v>0</v>
      </c>
      <c r="D29" s="83"/>
      <c r="E29" s="83"/>
      <c r="F29" s="84"/>
      <c r="G29" s="85"/>
      <c r="H29" s="40">
        <f>BPU!O26</f>
        <v>0</v>
      </c>
      <c r="I29" s="11"/>
      <c r="J29" s="11"/>
      <c r="K29" s="11"/>
      <c r="L29" s="11"/>
      <c r="M29" s="10"/>
      <c r="N29" s="37"/>
      <c r="O29" s="41">
        <f>BPU!S26</f>
        <v>0</v>
      </c>
      <c r="P29" s="10"/>
      <c r="Q29" s="10"/>
      <c r="R29" s="10"/>
      <c r="S29" s="10"/>
      <c r="T29" s="37"/>
    </row>
    <row r="30" spans="1:20" x14ac:dyDescent="0.25">
      <c r="A30" s="2">
        <v>17</v>
      </c>
      <c r="B30" s="45" t="s">
        <v>38</v>
      </c>
      <c r="C30" s="82">
        <f>BPU!K27</f>
        <v>0</v>
      </c>
      <c r="D30" s="83"/>
      <c r="E30" s="83"/>
      <c r="F30" s="84"/>
      <c r="G30" s="85"/>
      <c r="H30" s="40">
        <f>BPU!O27</f>
        <v>0</v>
      </c>
      <c r="I30" s="11"/>
      <c r="J30" s="11"/>
      <c r="K30" s="11"/>
      <c r="L30" s="11"/>
      <c r="M30" s="10"/>
      <c r="N30" s="37"/>
      <c r="O30" s="41">
        <f>BPU!S27</f>
        <v>0</v>
      </c>
      <c r="P30" s="10"/>
      <c r="Q30" s="10"/>
      <c r="R30" s="10"/>
      <c r="S30" s="10"/>
      <c r="T30" s="37"/>
    </row>
    <row r="31" spans="1:20" x14ac:dyDescent="0.25">
      <c r="A31" s="2">
        <v>18</v>
      </c>
      <c r="B31" s="45" t="s">
        <v>39</v>
      </c>
      <c r="C31" s="82">
        <f>BPU!K28</f>
        <v>0</v>
      </c>
      <c r="D31" s="83"/>
      <c r="E31" s="83"/>
      <c r="F31" s="84"/>
      <c r="G31" s="85"/>
      <c r="H31" s="40">
        <f>BPU!O28</f>
        <v>0</v>
      </c>
      <c r="I31" s="11"/>
      <c r="J31" s="11"/>
      <c r="K31" s="11"/>
      <c r="L31" s="11"/>
      <c r="M31" s="10"/>
      <c r="N31" s="37"/>
      <c r="O31" s="41">
        <f>BPU!S28</f>
        <v>0</v>
      </c>
      <c r="P31" s="10"/>
      <c r="Q31" s="10"/>
      <c r="R31" s="10"/>
      <c r="S31" s="10"/>
      <c r="T31" s="37"/>
    </row>
    <row r="32" spans="1:20" ht="15.75" thickBot="1" x14ac:dyDescent="0.3">
      <c r="A32" s="2">
        <v>19</v>
      </c>
      <c r="B32" s="47" t="s">
        <v>40</v>
      </c>
      <c r="C32" s="86">
        <f>BPU!K29</f>
        <v>0</v>
      </c>
      <c r="D32" s="87"/>
      <c r="E32" s="87"/>
      <c r="F32" s="80"/>
      <c r="G32" s="81"/>
      <c r="H32" s="59">
        <f>BPU!O29</f>
        <v>0</v>
      </c>
      <c r="I32" s="50"/>
      <c r="J32" s="50"/>
      <c r="K32" s="50"/>
      <c r="L32" s="50"/>
      <c r="M32" s="38"/>
      <c r="N32" s="39"/>
      <c r="O32" s="42">
        <f>BPU!S29</f>
        <v>0</v>
      </c>
      <c r="P32" s="38"/>
      <c r="Q32" s="38"/>
      <c r="R32" s="38"/>
      <c r="S32" s="38"/>
      <c r="T32" s="39"/>
    </row>
    <row r="34" spans="1:20" ht="27" customHeight="1" thickBot="1" x14ac:dyDescent="0.3">
      <c r="A34" s="139" t="s">
        <v>106</v>
      </c>
      <c r="B34" s="139"/>
      <c r="C34" s="139"/>
      <c r="D34" s="139"/>
      <c r="E34" s="139"/>
      <c r="F34" s="139"/>
      <c r="G34" s="139"/>
      <c r="H34" s="139"/>
      <c r="I34" s="139"/>
      <c r="J34" s="139"/>
      <c r="K34" s="139"/>
      <c r="L34" s="139"/>
      <c r="M34" s="139"/>
      <c r="N34" s="139"/>
      <c r="O34" s="139"/>
      <c r="P34" s="139"/>
      <c r="Q34" s="139"/>
      <c r="R34" s="139"/>
      <c r="S34" s="139"/>
      <c r="T34" s="139"/>
    </row>
    <row r="35" spans="1:20" ht="27" customHeight="1" x14ac:dyDescent="0.25">
      <c r="C35" s="142" t="s">
        <v>92</v>
      </c>
      <c r="D35" s="143"/>
      <c r="E35" s="143"/>
      <c r="F35" s="143"/>
      <c r="G35" s="144"/>
      <c r="H35" s="142" t="s">
        <v>112</v>
      </c>
      <c r="I35" s="143"/>
      <c r="J35" s="143"/>
      <c r="K35" s="143"/>
      <c r="L35" s="143"/>
      <c r="M35" s="143"/>
      <c r="N35" s="144"/>
      <c r="O35" s="142" t="s">
        <v>93</v>
      </c>
      <c r="P35" s="143"/>
      <c r="Q35" s="143"/>
      <c r="R35" s="143"/>
      <c r="S35" s="143"/>
      <c r="T35" s="144"/>
    </row>
    <row r="36" spans="1:20" ht="45" x14ac:dyDescent="0.25">
      <c r="A36" s="2"/>
      <c r="B36" s="43" t="s">
        <v>0</v>
      </c>
      <c r="C36" s="32" t="s">
        <v>94</v>
      </c>
      <c r="D36" s="34" t="s">
        <v>101</v>
      </c>
      <c r="E36" s="34" t="s">
        <v>102</v>
      </c>
      <c r="F36" s="34" t="s">
        <v>95</v>
      </c>
      <c r="G36" s="35" t="s">
        <v>96</v>
      </c>
      <c r="H36" s="32" t="s">
        <v>94</v>
      </c>
      <c r="I36" s="34" t="s">
        <v>101</v>
      </c>
      <c r="J36" s="34" t="s">
        <v>102</v>
      </c>
      <c r="K36" s="34" t="s">
        <v>97</v>
      </c>
      <c r="L36" s="34" t="s">
        <v>95</v>
      </c>
      <c r="M36" s="34" t="s">
        <v>96</v>
      </c>
      <c r="N36" s="35" t="s">
        <v>98</v>
      </c>
      <c r="O36" s="32" t="s">
        <v>94</v>
      </c>
      <c r="P36" s="34" t="s">
        <v>101</v>
      </c>
      <c r="Q36" s="34" t="s">
        <v>102</v>
      </c>
      <c r="R36" s="34" t="s">
        <v>97</v>
      </c>
      <c r="S36" s="34" t="s">
        <v>95</v>
      </c>
      <c r="T36" s="35" t="s">
        <v>96</v>
      </c>
    </row>
    <row r="37" spans="1:20" x14ac:dyDescent="0.25">
      <c r="A37" s="2">
        <v>20</v>
      </c>
      <c r="B37" s="54" t="s">
        <v>41</v>
      </c>
      <c r="C37" s="82">
        <f>BPU!K33</f>
        <v>0</v>
      </c>
      <c r="D37" s="83"/>
      <c r="E37" s="83"/>
      <c r="F37" s="84"/>
      <c r="G37" s="85"/>
      <c r="H37" s="88">
        <f>BPU!O33</f>
        <v>0</v>
      </c>
      <c r="I37" s="84"/>
      <c r="J37" s="84"/>
      <c r="K37" s="84"/>
      <c r="L37" s="84"/>
      <c r="M37" s="89"/>
      <c r="N37" s="90"/>
      <c r="O37" s="41">
        <f>BPU!S33</f>
        <v>0</v>
      </c>
      <c r="P37" s="10"/>
      <c r="Q37" s="10"/>
      <c r="R37" s="10"/>
      <c r="S37" s="10"/>
      <c r="T37" s="37"/>
    </row>
    <row r="38" spans="1:20" x14ac:dyDescent="0.25">
      <c r="A38" s="2">
        <v>21</v>
      </c>
      <c r="B38" s="54" t="s">
        <v>43</v>
      </c>
      <c r="C38" s="82">
        <f>BPU!K34</f>
        <v>0</v>
      </c>
      <c r="D38" s="83"/>
      <c r="E38" s="83"/>
      <c r="F38" s="84"/>
      <c r="G38" s="85"/>
      <c r="H38" s="88">
        <f>BPU!O34</f>
        <v>0</v>
      </c>
      <c r="I38" s="84"/>
      <c r="J38" s="84"/>
      <c r="K38" s="84"/>
      <c r="L38" s="84"/>
      <c r="M38" s="89"/>
      <c r="N38" s="90"/>
      <c r="O38" s="94">
        <f>BPU!S34</f>
        <v>0</v>
      </c>
      <c r="P38" s="89"/>
      <c r="Q38" s="89"/>
      <c r="R38" s="89"/>
      <c r="S38" s="89"/>
      <c r="T38" s="90"/>
    </row>
    <row r="39" spans="1:20" x14ac:dyDescent="0.25">
      <c r="A39" s="2">
        <v>22</v>
      </c>
      <c r="B39" s="54" t="s">
        <v>44</v>
      </c>
      <c r="C39" s="82">
        <f>BPU!K35</f>
        <v>0</v>
      </c>
      <c r="D39" s="83"/>
      <c r="E39" s="83"/>
      <c r="F39" s="84"/>
      <c r="G39" s="85"/>
      <c r="H39" s="40">
        <f>BPU!O35</f>
        <v>0</v>
      </c>
      <c r="I39" s="11"/>
      <c r="J39" s="11"/>
      <c r="K39" s="11"/>
      <c r="L39" s="11"/>
      <c r="M39" s="10"/>
      <c r="N39" s="37"/>
      <c r="O39" s="41">
        <f>BPU!S35</f>
        <v>0</v>
      </c>
      <c r="P39" s="10"/>
      <c r="Q39" s="10"/>
      <c r="R39" s="10"/>
      <c r="S39" s="10"/>
      <c r="T39" s="37"/>
    </row>
    <row r="40" spans="1:20" x14ac:dyDescent="0.25">
      <c r="A40" s="2">
        <v>23</v>
      </c>
      <c r="B40" s="54" t="s">
        <v>46</v>
      </c>
      <c r="C40" s="82">
        <f>BPU!K36</f>
        <v>0</v>
      </c>
      <c r="D40" s="83"/>
      <c r="E40" s="83"/>
      <c r="F40" s="84"/>
      <c r="G40" s="85"/>
      <c r="H40" s="88">
        <f>BPU!O36</f>
        <v>0</v>
      </c>
      <c r="I40" s="84"/>
      <c r="J40" s="84"/>
      <c r="K40" s="84"/>
      <c r="L40" s="84"/>
      <c r="M40" s="89"/>
      <c r="N40" s="90"/>
      <c r="O40" s="94">
        <f>BPU!S36</f>
        <v>0</v>
      </c>
      <c r="P40" s="89"/>
      <c r="Q40" s="89"/>
      <c r="R40" s="89"/>
      <c r="S40" s="89"/>
      <c r="T40" s="90"/>
    </row>
    <row r="41" spans="1:20" x14ac:dyDescent="0.25">
      <c r="A41" s="2">
        <v>24</v>
      </c>
      <c r="B41" s="54" t="s">
        <v>48</v>
      </c>
      <c r="C41" s="82">
        <f>BPU!K37</f>
        <v>0</v>
      </c>
      <c r="D41" s="83"/>
      <c r="E41" s="83"/>
      <c r="F41" s="84"/>
      <c r="G41" s="85"/>
      <c r="H41" s="40">
        <f>BPU!O37</f>
        <v>0</v>
      </c>
      <c r="I41" s="11"/>
      <c r="J41" s="11"/>
      <c r="K41" s="11"/>
      <c r="L41" s="11"/>
      <c r="M41" s="10"/>
      <c r="N41" s="37"/>
      <c r="O41" s="41">
        <f>BPU!S37</f>
        <v>0</v>
      </c>
      <c r="P41" s="10"/>
      <c r="Q41" s="10"/>
      <c r="R41" s="10"/>
      <c r="S41" s="10"/>
      <c r="T41" s="37"/>
    </row>
    <row r="42" spans="1:20" x14ac:dyDescent="0.25">
      <c r="A42" s="2">
        <v>25</v>
      </c>
      <c r="B42" s="54" t="s">
        <v>50</v>
      </c>
      <c r="C42" s="82">
        <f>BPU!K38</f>
        <v>0</v>
      </c>
      <c r="D42" s="83"/>
      <c r="E42" s="83"/>
      <c r="F42" s="84"/>
      <c r="G42" s="85"/>
      <c r="H42" s="88">
        <f>BPU!O38</f>
        <v>0</v>
      </c>
      <c r="I42" s="84"/>
      <c r="J42" s="84"/>
      <c r="K42" s="84"/>
      <c r="L42" s="84"/>
      <c r="M42" s="89"/>
      <c r="N42" s="90"/>
      <c r="O42" s="41">
        <f>BPU!S38</f>
        <v>0</v>
      </c>
      <c r="P42" s="10"/>
      <c r="Q42" s="10"/>
      <c r="R42" s="10"/>
      <c r="S42" s="10"/>
      <c r="T42" s="37"/>
    </row>
    <row r="43" spans="1:20" x14ac:dyDescent="0.25">
      <c r="A43" s="2">
        <v>26</v>
      </c>
      <c r="B43" s="54" t="s">
        <v>51</v>
      </c>
      <c r="C43" s="82">
        <f>BPU!K39</f>
        <v>0</v>
      </c>
      <c r="D43" s="83"/>
      <c r="E43" s="83"/>
      <c r="F43" s="84"/>
      <c r="G43" s="85"/>
      <c r="H43" s="40">
        <f>BPU!O39</f>
        <v>0</v>
      </c>
      <c r="I43" s="11"/>
      <c r="J43" s="11"/>
      <c r="K43" s="11"/>
      <c r="L43" s="11"/>
      <c r="M43" s="10"/>
      <c r="N43" s="37"/>
      <c r="O43" s="41">
        <f>BPU!S39</f>
        <v>0</v>
      </c>
      <c r="P43" s="10"/>
      <c r="Q43" s="10"/>
      <c r="R43" s="10"/>
      <c r="S43" s="10"/>
      <c r="T43" s="37"/>
    </row>
    <row r="44" spans="1:20" x14ac:dyDescent="0.25">
      <c r="A44" s="2">
        <v>27</v>
      </c>
      <c r="B44" s="45" t="s">
        <v>53</v>
      </c>
      <c r="C44" s="82">
        <f>BPU!K40</f>
        <v>0</v>
      </c>
      <c r="D44" s="83"/>
      <c r="E44" s="83"/>
      <c r="F44" s="84"/>
      <c r="G44" s="85"/>
      <c r="H44" s="88">
        <f>BPU!O40</f>
        <v>0</v>
      </c>
      <c r="I44" s="84"/>
      <c r="J44" s="84"/>
      <c r="K44" s="84"/>
      <c r="L44" s="84"/>
      <c r="M44" s="89"/>
      <c r="N44" s="90"/>
      <c r="O44" s="94">
        <f>BPU!S40</f>
        <v>0</v>
      </c>
      <c r="P44" s="89"/>
      <c r="Q44" s="89"/>
      <c r="R44" s="89"/>
      <c r="S44" s="89"/>
      <c r="T44" s="90"/>
    </row>
    <row r="45" spans="1:20" x14ac:dyDescent="0.25">
      <c r="A45" s="2">
        <v>28</v>
      </c>
      <c r="B45" s="45" t="s">
        <v>53</v>
      </c>
      <c r="C45" s="82">
        <f>BPU!K41</f>
        <v>0</v>
      </c>
      <c r="D45" s="83"/>
      <c r="E45" s="83"/>
      <c r="F45" s="84"/>
      <c r="G45" s="85"/>
      <c r="H45" s="88">
        <f>BPU!O41</f>
        <v>0</v>
      </c>
      <c r="I45" s="84"/>
      <c r="J45" s="84"/>
      <c r="K45" s="84"/>
      <c r="L45" s="84"/>
      <c r="M45" s="89"/>
      <c r="N45" s="90"/>
      <c r="O45" s="41">
        <f>BPU!S41</f>
        <v>0</v>
      </c>
      <c r="P45" s="10"/>
      <c r="Q45" s="10"/>
      <c r="R45" s="10"/>
      <c r="S45" s="10"/>
      <c r="T45" s="37"/>
    </row>
    <row r="46" spans="1:20" x14ac:dyDescent="0.25">
      <c r="A46" s="2">
        <v>29</v>
      </c>
      <c r="B46" s="45" t="s">
        <v>56</v>
      </c>
      <c r="C46" s="82">
        <f>BPU!K42</f>
        <v>0</v>
      </c>
      <c r="D46" s="83"/>
      <c r="E46" s="83"/>
      <c r="F46" s="84"/>
      <c r="G46" s="85"/>
      <c r="H46" s="88">
        <f>BPU!O42</f>
        <v>0</v>
      </c>
      <c r="I46" s="84"/>
      <c r="J46" s="84"/>
      <c r="K46" s="84"/>
      <c r="L46" s="84"/>
      <c r="M46" s="89"/>
      <c r="N46" s="90"/>
      <c r="O46" s="41">
        <f>BPU!S42</f>
        <v>0</v>
      </c>
      <c r="P46" s="10"/>
      <c r="Q46" s="10"/>
      <c r="R46" s="10"/>
      <c r="S46" s="10"/>
      <c r="T46" s="37"/>
    </row>
    <row r="47" spans="1:20" ht="15.75" thickBot="1" x14ac:dyDescent="0.3">
      <c r="A47" s="2">
        <v>30</v>
      </c>
      <c r="B47" s="55" t="s">
        <v>58</v>
      </c>
      <c r="C47" s="86">
        <f>BPU!K43</f>
        <v>0</v>
      </c>
      <c r="D47" s="87"/>
      <c r="E47" s="87"/>
      <c r="F47" s="80"/>
      <c r="G47" s="81"/>
      <c r="H47" s="91">
        <f>BPU!O43</f>
        <v>0</v>
      </c>
      <c r="I47" s="80"/>
      <c r="J47" s="80"/>
      <c r="K47" s="80"/>
      <c r="L47" s="80"/>
      <c r="M47" s="92"/>
      <c r="N47" s="93"/>
      <c r="O47" s="42">
        <f>BPU!S43</f>
        <v>0</v>
      </c>
      <c r="P47" s="38"/>
      <c r="Q47" s="38"/>
      <c r="R47" s="38"/>
      <c r="S47" s="38"/>
      <c r="T47" s="39"/>
    </row>
    <row r="49" spans="1:20" ht="28.15" customHeight="1" thickBot="1" x14ac:dyDescent="0.3">
      <c r="A49" s="139" t="s">
        <v>107</v>
      </c>
      <c r="B49" s="139"/>
      <c r="C49" s="139"/>
      <c r="D49" s="139"/>
      <c r="E49" s="139"/>
      <c r="F49" s="139"/>
      <c r="G49" s="139"/>
      <c r="H49" s="139"/>
      <c r="I49" s="139"/>
      <c r="J49" s="139"/>
      <c r="K49" s="139"/>
      <c r="L49" s="139"/>
      <c r="M49" s="139"/>
      <c r="N49" s="139"/>
      <c r="O49" s="139"/>
      <c r="P49" s="139"/>
      <c r="Q49" s="139"/>
      <c r="R49" s="139"/>
      <c r="S49" s="139"/>
      <c r="T49" s="139"/>
    </row>
    <row r="50" spans="1:20" ht="33" customHeight="1" x14ac:dyDescent="0.25">
      <c r="C50" s="142" t="s">
        <v>92</v>
      </c>
      <c r="D50" s="143"/>
      <c r="E50" s="143"/>
      <c r="F50" s="143"/>
      <c r="G50" s="144"/>
      <c r="H50" s="142" t="s">
        <v>112</v>
      </c>
      <c r="I50" s="143"/>
      <c r="J50" s="143"/>
      <c r="K50" s="143"/>
      <c r="L50" s="143"/>
      <c r="M50" s="143"/>
      <c r="N50" s="144"/>
      <c r="O50" s="142" t="s">
        <v>93</v>
      </c>
      <c r="P50" s="143"/>
      <c r="Q50" s="143"/>
      <c r="R50" s="143"/>
      <c r="S50" s="143"/>
      <c r="T50" s="144"/>
    </row>
    <row r="51" spans="1:20" ht="45" x14ac:dyDescent="0.25">
      <c r="A51" s="2"/>
      <c r="B51" s="43" t="s">
        <v>0</v>
      </c>
      <c r="C51" s="32" t="s">
        <v>94</v>
      </c>
      <c r="D51" s="34" t="s">
        <v>101</v>
      </c>
      <c r="E51" s="34" t="s">
        <v>102</v>
      </c>
      <c r="F51" s="34" t="s">
        <v>95</v>
      </c>
      <c r="G51" s="35" t="s">
        <v>96</v>
      </c>
      <c r="H51" s="32" t="s">
        <v>94</v>
      </c>
      <c r="I51" s="34" t="s">
        <v>101</v>
      </c>
      <c r="J51" s="34" t="s">
        <v>102</v>
      </c>
      <c r="K51" s="34" t="s">
        <v>97</v>
      </c>
      <c r="L51" s="34" t="s">
        <v>95</v>
      </c>
      <c r="M51" s="34" t="s">
        <v>96</v>
      </c>
      <c r="N51" s="35" t="s">
        <v>98</v>
      </c>
      <c r="O51" s="32" t="s">
        <v>94</v>
      </c>
      <c r="P51" s="34" t="s">
        <v>101</v>
      </c>
      <c r="Q51" s="34" t="s">
        <v>102</v>
      </c>
      <c r="R51" s="34" t="s">
        <v>97</v>
      </c>
      <c r="S51" s="34" t="s">
        <v>95</v>
      </c>
      <c r="T51" s="35" t="s">
        <v>96</v>
      </c>
    </row>
    <row r="52" spans="1:20" x14ac:dyDescent="0.25">
      <c r="A52" s="2">
        <v>31</v>
      </c>
      <c r="B52" s="44" t="s">
        <v>59</v>
      </c>
      <c r="C52" s="76">
        <f>BPU!K47</f>
        <v>0</v>
      </c>
      <c r="D52" s="77"/>
      <c r="E52" s="77"/>
      <c r="F52" s="84"/>
      <c r="G52" s="85"/>
      <c r="H52" s="88">
        <f>BPU!O47</f>
        <v>0</v>
      </c>
      <c r="I52" s="84"/>
      <c r="J52" s="84"/>
      <c r="K52" s="84"/>
      <c r="L52" s="84"/>
      <c r="M52" s="89"/>
      <c r="N52" s="90"/>
      <c r="O52" s="94">
        <f>BPU!S47</f>
        <v>0</v>
      </c>
      <c r="P52" s="89"/>
      <c r="Q52" s="89"/>
      <c r="R52" s="89"/>
      <c r="S52" s="89"/>
      <c r="T52" s="90"/>
    </row>
    <row r="53" spans="1:20" x14ac:dyDescent="0.25">
      <c r="A53" s="2">
        <v>32</v>
      </c>
      <c r="B53" s="46" t="s">
        <v>61</v>
      </c>
      <c r="C53" s="76">
        <f>BPU!K48</f>
        <v>0</v>
      </c>
      <c r="D53" s="77"/>
      <c r="E53" s="77"/>
      <c r="F53" s="84"/>
      <c r="G53" s="85"/>
      <c r="H53" s="40">
        <f>BPU!O48</f>
        <v>0</v>
      </c>
      <c r="I53" s="11"/>
      <c r="J53" s="11"/>
      <c r="K53" s="11"/>
      <c r="L53" s="11"/>
      <c r="M53" s="10"/>
      <c r="N53" s="37"/>
      <c r="O53" s="41">
        <f>BPU!S48</f>
        <v>0</v>
      </c>
      <c r="P53" s="10"/>
      <c r="Q53" s="10"/>
      <c r="R53" s="10"/>
      <c r="S53" s="10"/>
      <c r="T53" s="37"/>
    </row>
    <row r="54" spans="1:20" x14ac:dyDescent="0.25">
      <c r="A54" s="2">
        <v>33</v>
      </c>
      <c r="B54" s="44" t="s">
        <v>63</v>
      </c>
      <c r="C54" s="76">
        <f>BPU!K49</f>
        <v>0</v>
      </c>
      <c r="D54" s="77"/>
      <c r="E54" s="77"/>
      <c r="F54" s="84"/>
      <c r="G54" s="85"/>
      <c r="H54" s="88">
        <f>BPU!O49</f>
        <v>0</v>
      </c>
      <c r="I54" s="84"/>
      <c r="J54" s="84"/>
      <c r="K54" s="84"/>
      <c r="L54" s="84"/>
      <c r="M54" s="89"/>
      <c r="N54" s="90"/>
      <c r="O54" s="94">
        <f>BPU!S49</f>
        <v>0</v>
      </c>
      <c r="P54" s="89"/>
      <c r="Q54" s="89"/>
      <c r="R54" s="89"/>
      <c r="S54" s="89"/>
      <c r="T54" s="90"/>
    </row>
    <row r="55" spans="1:20" x14ac:dyDescent="0.25">
      <c r="A55" s="2">
        <v>34</v>
      </c>
      <c r="B55" s="44" t="s">
        <v>64</v>
      </c>
      <c r="C55" s="76">
        <f>BPU!K50</f>
        <v>0</v>
      </c>
      <c r="D55" s="77"/>
      <c r="E55" s="77"/>
      <c r="F55" s="84"/>
      <c r="G55" s="85"/>
      <c r="H55" s="40">
        <f>BPU!O50</f>
        <v>0</v>
      </c>
      <c r="I55" s="11"/>
      <c r="J55" s="11"/>
      <c r="K55" s="11"/>
      <c r="L55" s="11"/>
      <c r="M55" s="10"/>
      <c r="N55" s="37"/>
      <c r="O55" s="41">
        <f>BPU!S50</f>
        <v>0</v>
      </c>
      <c r="P55" s="10"/>
      <c r="Q55" s="10"/>
      <c r="R55" s="10"/>
      <c r="S55" s="10"/>
      <c r="T55" s="37"/>
    </row>
    <row r="56" spans="1:20" x14ac:dyDescent="0.25">
      <c r="A56" s="2">
        <v>35</v>
      </c>
      <c r="B56" s="44" t="s">
        <v>66</v>
      </c>
      <c r="C56" s="76">
        <f>BPU!K51</f>
        <v>0</v>
      </c>
      <c r="D56" s="77"/>
      <c r="E56" s="77"/>
      <c r="F56" s="84"/>
      <c r="G56" s="85"/>
      <c r="H56" s="88">
        <f>BPU!O51</f>
        <v>0</v>
      </c>
      <c r="I56" s="84"/>
      <c r="J56" s="84"/>
      <c r="K56" s="84"/>
      <c r="L56" s="84"/>
      <c r="M56" s="89"/>
      <c r="N56" s="90"/>
      <c r="O56" s="94">
        <f>BPU!S51</f>
        <v>0</v>
      </c>
      <c r="P56" s="89"/>
      <c r="Q56" s="89"/>
      <c r="R56" s="89"/>
      <c r="S56" s="89"/>
      <c r="T56" s="90"/>
    </row>
    <row r="57" spans="1:20" x14ac:dyDescent="0.25">
      <c r="A57" s="2">
        <v>36</v>
      </c>
      <c r="B57" s="44" t="s">
        <v>68</v>
      </c>
      <c r="C57" s="76">
        <f>BPU!K52</f>
        <v>0</v>
      </c>
      <c r="D57" s="77"/>
      <c r="E57" s="77"/>
      <c r="F57" s="84"/>
      <c r="G57" s="85"/>
      <c r="H57" s="88">
        <f>BPU!O52</f>
        <v>0</v>
      </c>
      <c r="I57" s="84"/>
      <c r="J57" s="84"/>
      <c r="K57" s="84"/>
      <c r="L57" s="84"/>
      <c r="M57" s="89"/>
      <c r="N57" s="90"/>
      <c r="O57" s="94">
        <f>BPU!S52</f>
        <v>0</v>
      </c>
      <c r="P57" s="89"/>
      <c r="Q57" s="89"/>
      <c r="R57" s="89"/>
      <c r="S57" s="89"/>
      <c r="T57" s="90"/>
    </row>
    <row r="58" spans="1:20" x14ac:dyDescent="0.25">
      <c r="A58" s="2">
        <v>37</v>
      </c>
      <c r="B58" s="44" t="s">
        <v>69</v>
      </c>
      <c r="C58" s="76">
        <f>BPU!K54</f>
        <v>0</v>
      </c>
      <c r="D58" s="77"/>
      <c r="E58" s="77"/>
      <c r="F58" s="84"/>
      <c r="G58" s="85"/>
      <c r="H58" s="40">
        <f>BPU!O54</f>
        <v>0</v>
      </c>
      <c r="I58" s="11"/>
      <c r="J58" s="11"/>
      <c r="K58" s="11"/>
      <c r="L58" s="11"/>
      <c r="M58" s="10"/>
      <c r="N58" s="37"/>
      <c r="O58" s="94">
        <f>BPU!S54</f>
        <v>0</v>
      </c>
      <c r="P58" s="89"/>
      <c r="Q58" s="89"/>
      <c r="R58" s="89"/>
      <c r="S58" s="89"/>
      <c r="T58" s="90"/>
    </row>
    <row r="59" spans="1:20" x14ac:dyDescent="0.25">
      <c r="A59" s="2">
        <v>38</v>
      </c>
      <c r="B59" s="44" t="s">
        <v>70</v>
      </c>
      <c r="C59" s="76">
        <f>BPU!K57</f>
        <v>0</v>
      </c>
      <c r="D59" s="77"/>
      <c r="E59" s="77"/>
      <c r="F59" s="84"/>
      <c r="G59" s="85"/>
      <c r="H59" s="40">
        <f>BPU!O57</f>
        <v>0</v>
      </c>
      <c r="I59" s="11"/>
      <c r="J59" s="11"/>
      <c r="K59" s="11"/>
      <c r="L59" s="11"/>
      <c r="M59" s="10"/>
      <c r="N59" s="37"/>
      <c r="O59" s="41">
        <f>BPU!S57</f>
        <v>0</v>
      </c>
      <c r="P59" s="10"/>
      <c r="Q59" s="10"/>
      <c r="R59" s="10"/>
      <c r="S59" s="10"/>
      <c r="T59" s="37"/>
    </row>
    <row r="60" spans="1:20" x14ac:dyDescent="0.25">
      <c r="A60" s="2">
        <v>39</v>
      </c>
      <c r="B60" s="45" t="s">
        <v>71</v>
      </c>
      <c r="C60" s="76">
        <f>BPU!K58</f>
        <v>0</v>
      </c>
      <c r="D60" s="83"/>
      <c r="E60" s="83"/>
      <c r="F60" s="84"/>
      <c r="G60" s="85"/>
      <c r="H60" s="88">
        <f>BPU!O58</f>
        <v>0</v>
      </c>
      <c r="I60" s="84"/>
      <c r="J60" s="84"/>
      <c r="K60" s="84"/>
      <c r="L60" s="84"/>
      <c r="M60" s="89"/>
      <c r="N60" s="90"/>
      <c r="O60" s="94">
        <f>BPU!S58</f>
        <v>0</v>
      </c>
      <c r="P60" s="89"/>
      <c r="Q60" s="89"/>
      <c r="R60" s="89"/>
      <c r="S60" s="89"/>
      <c r="T60" s="90"/>
    </row>
    <row r="61" spans="1:20" x14ac:dyDescent="0.25">
      <c r="A61" s="2">
        <v>40</v>
      </c>
      <c r="B61" s="45" t="s">
        <v>71</v>
      </c>
      <c r="C61" s="76">
        <f>BPU!K56</f>
        <v>0</v>
      </c>
      <c r="D61" s="83"/>
      <c r="E61" s="83"/>
      <c r="F61" s="84"/>
      <c r="G61" s="85"/>
      <c r="H61" s="40">
        <f>BPU!O59</f>
        <v>0</v>
      </c>
      <c r="I61" s="11"/>
      <c r="J61" s="11"/>
      <c r="K61" s="11"/>
      <c r="L61" s="11"/>
      <c r="M61" s="10"/>
      <c r="N61" s="37"/>
      <c r="O61" s="41">
        <f>BPU!S59</f>
        <v>0</v>
      </c>
      <c r="P61" s="10"/>
      <c r="Q61" s="10"/>
      <c r="R61" s="10"/>
      <c r="S61" s="10"/>
      <c r="T61" s="37"/>
    </row>
    <row r="62" spans="1:20" x14ac:dyDescent="0.25">
      <c r="A62" s="2">
        <v>41</v>
      </c>
      <c r="B62" s="45" t="s">
        <v>73</v>
      </c>
      <c r="C62" s="76">
        <f>BPU!K59</f>
        <v>0</v>
      </c>
      <c r="D62" s="83"/>
      <c r="E62" s="83"/>
      <c r="F62" s="84"/>
      <c r="G62" s="85"/>
      <c r="H62" s="88">
        <f>BPU!O59</f>
        <v>0</v>
      </c>
      <c r="I62" s="84"/>
      <c r="J62" s="84"/>
      <c r="K62" s="84"/>
      <c r="L62" s="84"/>
      <c r="M62" s="89"/>
      <c r="N62" s="90"/>
      <c r="O62" s="94">
        <f>BPU!S59</f>
        <v>0</v>
      </c>
      <c r="P62" s="89"/>
      <c r="Q62" s="89"/>
      <c r="R62" s="89"/>
      <c r="S62" s="89"/>
      <c r="T62" s="90"/>
    </row>
    <row r="63" spans="1:20" x14ac:dyDescent="0.25">
      <c r="A63" s="2">
        <v>42</v>
      </c>
      <c r="B63" s="44" t="s">
        <v>75</v>
      </c>
      <c r="C63" s="76">
        <f>BPU!K61</f>
        <v>0</v>
      </c>
      <c r="D63" s="77"/>
      <c r="E63" s="77"/>
      <c r="F63" s="84"/>
      <c r="G63" s="85"/>
      <c r="H63" s="88">
        <f>BPU!O61</f>
        <v>0</v>
      </c>
      <c r="I63" s="84"/>
      <c r="J63" s="84"/>
      <c r="K63" s="84"/>
      <c r="L63" s="84"/>
      <c r="M63" s="89"/>
      <c r="N63" s="90"/>
      <c r="O63" s="94">
        <f>BPU!S61</f>
        <v>0</v>
      </c>
      <c r="P63" s="89"/>
      <c r="Q63" s="89"/>
      <c r="R63" s="89"/>
      <c r="S63" s="89"/>
      <c r="T63" s="90"/>
    </row>
    <row r="64" spans="1:20" x14ac:dyDescent="0.25">
      <c r="A64" s="2">
        <v>43</v>
      </c>
      <c r="B64" s="44" t="s">
        <v>77</v>
      </c>
      <c r="C64" s="76">
        <f>BPU!K62</f>
        <v>0</v>
      </c>
      <c r="D64" s="77"/>
      <c r="E64" s="77"/>
      <c r="F64" s="84"/>
      <c r="G64" s="85"/>
      <c r="H64" s="88">
        <f>BPU!O62</f>
        <v>0</v>
      </c>
      <c r="I64" s="84"/>
      <c r="J64" s="84"/>
      <c r="K64" s="84"/>
      <c r="L64" s="84"/>
      <c r="M64" s="89"/>
      <c r="N64" s="90"/>
      <c r="O64" s="94">
        <f>BPU!S62</f>
        <v>0</v>
      </c>
      <c r="P64" s="89"/>
      <c r="Q64" s="89"/>
      <c r="R64" s="89"/>
      <c r="S64" s="89"/>
      <c r="T64" s="90"/>
    </row>
    <row r="65" spans="1:20" x14ac:dyDescent="0.25">
      <c r="A65" s="2">
        <v>44</v>
      </c>
      <c r="B65" s="44" t="s">
        <v>79</v>
      </c>
      <c r="C65" s="76">
        <f>BPU!K63</f>
        <v>0</v>
      </c>
      <c r="D65" s="77"/>
      <c r="E65" s="77"/>
      <c r="F65" s="84"/>
      <c r="G65" s="85"/>
      <c r="H65" s="40">
        <f>BPU!O63</f>
        <v>0</v>
      </c>
      <c r="I65" s="11"/>
      <c r="J65" s="11"/>
      <c r="K65" s="11"/>
      <c r="L65" s="11"/>
      <c r="M65" s="10"/>
      <c r="N65" s="37"/>
      <c r="O65" s="41">
        <f>BPU!S63</f>
        <v>0</v>
      </c>
      <c r="P65" s="10"/>
      <c r="Q65" s="10"/>
      <c r="R65" s="10"/>
      <c r="S65" s="10"/>
      <c r="T65" s="37"/>
    </row>
    <row r="66" spans="1:20" x14ac:dyDescent="0.25">
      <c r="A66" s="2">
        <v>45</v>
      </c>
      <c r="B66" s="44" t="s">
        <v>80</v>
      </c>
      <c r="C66" s="76">
        <f>BPU!K64</f>
        <v>0</v>
      </c>
      <c r="D66" s="77"/>
      <c r="E66" s="77"/>
      <c r="F66" s="84"/>
      <c r="G66" s="85"/>
      <c r="H66" s="88">
        <f>BPU!O64</f>
        <v>0</v>
      </c>
      <c r="I66" s="84"/>
      <c r="J66" s="84"/>
      <c r="K66" s="84"/>
      <c r="L66" s="84"/>
      <c r="M66" s="89"/>
      <c r="N66" s="90"/>
      <c r="O66" s="41">
        <f>BPU!S64</f>
        <v>0</v>
      </c>
      <c r="P66" s="10"/>
      <c r="Q66" s="10"/>
      <c r="R66" s="10"/>
      <c r="S66" s="10"/>
      <c r="T66" s="37"/>
    </row>
    <row r="67" spans="1:20" x14ac:dyDescent="0.25">
      <c r="A67" s="2">
        <v>46</v>
      </c>
      <c r="B67" s="44" t="s">
        <v>82</v>
      </c>
      <c r="C67" s="76">
        <f>BPU!K65</f>
        <v>0</v>
      </c>
      <c r="D67" s="77"/>
      <c r="E67" s="77"/>
      <c r="F67" s="84"/>
      <c r="G67" s="85"/>
      <c r="H67" s="88">
        <f>BPU!O65</f>
        <v>0</v>
      </c>
      <c r="I67" s="84"/>
      <c r="J67" s="84"/>
      <c r="K67" s="84"/>
      <c r="L67" s="84"/>
      <c r="M67" s="89"/>
      <c r="N67" s="90"/>
      <c r="O67" s="94">
        <f>BPU!S65</f>
        <v>0</v>
      </c>
      <c r="P67" s="89"/>
      <c r="Q67" s="89"/>
      <c r="R67" s="89"/>
      <c r="S67" s="89"/>
      <c r="T67" s="90"/>
    </row>
    <row r="68" spans="1:20" x14ac:dyDescent="0.25">
      <c r="A68" s="2">
        <v>47</v>
      </c>
      <c r="B68" s="44" t="s">
        <v>83</v>
      </c>
      <c r="C68" s="76">
        <f>BPU!K66</f>
        <v>0</v>
      </c>
      <c r="D68" s="77"/>
      <c r="E68" s="77"/>
      <c r="F68" s="84"/>
      <c r="G68" s="85"/>
      <c r="H68" s="40">
        <f>BPU!O66</f>
        <v>0</v>
      </c>
      <c r="I68" s="11"/>
      <c r="J68" s="11"/>
      <c r="K68" s="11"/>
      <c r="L68" s="11"/>
      <c r="M68" s="10"/>
      <c r="N68" s="37"/>
      <c r="O68" s="41">
        <f>BPU!S66</f>
        <v>0</v>
      </c>
      <c r="P68" s="10"/>
      <c r="Q68" s="10"/>
      <c r="R68" s="10"/>
      <c r="S68" s="10"/>
      <c r="T68" s="37"/>
    </row>
    <row r="69" spans="1:20" x14ac:dyDescent="0.25">
      <c r="A69" s="2">
        <v>48</v>
      </c>
      <c r="B69" s="44" t="s">
        <v>85</v>
      </c>
      <c r="C69" s="76">
        <f>BPU!K67</f>
        <v>0</v>
      </c>
      <c r="D69" s="77"/>
      <c r="E69" s="77"/>
      <c r="F69" s="84"/>
      <c r="G69" s="85"/>
      <c r="H69" s="40">
        <f>BPU!O67</f>
        <v>0</v>
      </c>
      <c r="I69" s="11"/>
      <c r="J69" s="11"/>
      <c r="K69" s="11"/>
      <c r="L69" s="11"/>
      <c r="M69" s="10"/>
      <c r="N69" s="37"/>
      <c r="O69" s="41">
        <f>BPU!S67</f>
        <v>0</v>
      </c>
      <c r="P69" s="10"/>
      <c r="Q69" s="10"/>
      <c r="R69" s="10"/>
      <c r="S69" s="10"/>
      <c r="T69" s="37"/>
    </row>
    <row r="70" spans="1:20" x14ac:dyDescent="0.25">
      <c r="A70" s="2">
        <v>49</v>
      </c>
      <c r="B70" s="44" t="s">
        <v>87</v>
      </c>
      <c r="C70" s="76">
        <f>BPU!K68</f>
        <v>0</v>
      </c>
      <c r="D70" s="77"/>
      <c r="E70" s="77"/>
      <c r="F70" s="84"/>
      <c r="G70" s="85"/>
      <c r="H70" s="88">
        <f>BPU!O68</f>
        <v>0</v>
      </c>
      <c r="I70" s="84"/>
      <c r="J70" s="84"/>
      <c r="K70" s="84"/>
      <c r="L70" s="84"/>
      <c r="M70" s="89"/>
      <c r="N70" s="90"/>
      <c r="O70" s="94">
        <f>BPU!S68</f>
        <v>0</v>
      </c>
      <c r="P70" s="89"/>
      <c r="Q70" s="89"/>
      <c r="R70" s="89"/>
      <c r="S70" s="89"/>
      <c r="T70" s="90"/>
    </row>
    <row r="71" spans="1:20" ht="15.75" thickBot="1" x14ac:dyDescent="0.3">
      <c r="A71" s="2">
        <v>50</v>
      </c>
      <c r="B71" s="56" t="s">
        <v>89</v>
      </c>
      <c r="C71" s="78">
        <f>BPU!K69</f>
        <v>0</v>
      </c>
      <c r="D71" s="79"/>
      <c r="E71" s="79"/>
      <c r="F71" s="80"/>
      <c r="G71" s="81"/>
      <c r="H71" s="91">
        <f>BPU!O69</f>
        <v>0</v>
      </c>
      <c r="I71" s="80"/>
      <c r="J71" s="80"/>
      <c r="K71" s="80"/>
      <c r="L71" s="80"/>
      <c r="M71" s="92"/>
      <c r="N71" s="93"/>
      <c r="O71" s="42">
        <f>BPU!S69</f>
        <v>0</v>
      </c>
      <c r="P71" s="38"/>
      <c r="Q71" s="38"/>
      <c r="R71" s="38"/>
      <c r="S71" s="38"/>
      <c r="T71" s="39"/>
    </row>
  </sheetData>
  <mergeCells count="21">
    <mergeCell ref="A3:T3"/>
    <mergeCell ref="C4:G4"/>
    <mergeCell ref="A12:T12"/>
    <mergeCell ref="H4:N4"/>
    <mergeCell ref="A1:M1"/>
    <mergeCell ref="H50:N50"/>
    <mergeCell ref="O4:T4"/>
    <mergeCell ref="O13:T13"/>
    <mergeCell ref="O24:T24"/>
    <mergeCell ref="O35:T35"/>
    <mergeCell ref="O50:T50"/>
    <mergeCell ref="A49:T49"/>
    <mergeCell ref="C13:G13"/>
    <mergeCell ref="C24:G24"/>
    <mergeCell ref="C35:G35"/>
    <mergeCell ref="C50:G50"/>
    <mergeCell ref="H13:N13"/>
    <mergeCell ref="H24:N24"/>
    <mergeCell ref="A23:T23"/>
    <mergeCell ref="A34:T34"/>
    <mergeCell ref="H35:N3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ED9CB-EEE9-4872-8B9E-A7E0E4B43622}">
  <dimension ref="A1:Q73"/>
  <sheetViews>
    <sheetView showGridLines="0" tabSelected="1" zoomScale="90" zoomScaleNormal="90" workbookViewId="0">
      <selection sqref="A1:O1"/>
    </sheetView>
  </sheetViews>
  <sheetFormatPr baseColWidth="10" defaultRowHeight="15" x14ac:dyDescent="0.25"/>
  <cols>
    <col min="2" max="2" width="45.42578125" bestFit="1" customWidth="1"/>
    <col min="3" max="3" width="15.42578125" customWidth="1"/>
    <col min="4" max="4" width="18.140625" customWidth="1"/>
    <col min="5" max="5" width="18.140625" style="112" customWidth="1"/>
    <col min="6" max="6" width="18.140625" customWidth="1"/>
    <col min="7" max="7" width="17.85546875" style="97" customWidth="1"/>
    <col min="8" max="8" width="16.85546875" customWidth="1"/>
    <col min="9" max="9" width="16.85546875" style="112" customWidth="1"/>
    <col min="10" max="10" width="16.85546875" customWidth="1"/>
    <col min="11" max="11" width="18.28515625" style="97" customWidth="1"/>
    <col min="12" max="12" width="17.140625" customWidth="1"/>
    <col min="13" max="13" width="17.140625" style="112" customWidth="1"/>
    <col min="14" max="14" width="17.140625" customWidth="1"/>
    <col min="15" max="15" width="18.5703125" style="97" customWidth="1"/>
    <col min="16" max="16" width="28.85546875" customWidth="1"/>
    <col min="17" max="17" width="25.140625" customWidth="1"/>
  </cols>
  <sheetData>
    <row r="1" spans="1:17" ht="67.5" customHeight="1" x14ac:dyDescent="0.25">
      <c r="A1" s="136" t="s">
        <v>129</v>
      </c>
      <c r="B1" s="137"/>
      <c r="C1" s="137"/>
      <c r="D1" s="137"/>
      <c r="E1" s="137"/>
      <c r="F1" s="137"/>
      <c r="G1" s="137"/>
      <c r="H1" s="137"/>
      <c r="I1" s="137"/>
      <c r="J1" s="137"/>
      <c r="K1" s="137"/>
      <c r="L1" s="137"/>
      <c r="M1" s="137"/>
      <c r="N1" s="137"/>
      <c r="O1" s="137"/>
    </row>
    <row r="2" spans="1:17" ht="34.9" customHeight="1" x14ac:dyDescent="0.25"/>
    <row r="3" spans="1:17" ht="22.15" customHeight="1" x14ac:dyDescent="0.25">
      <c r="A3" s="140" t="s">
        <v>103</v>
      </c>
      <c r="B3" s="141"/>
      <c r="C3" s="141"/>
      <c r="D3" s="141"/>
      <c r="E3" s="141"/>
      <c r="F3" s="141"/>
      <c r="G3" s="141"/>
      <c r="H3" s="141"/>
      <c r="I3" s="141"/>
      <c r="J3" s="141"/>
      <c r="K3" s="141"/>
      <c r="L3" s="141"/>
      <c r="M3" s="118"/>
      <c r="N3" s="64"/>
      <c r="O3" s="100"/>
      <c r="P3" s="107"/>
      <c r="Q3" s="107"/>
    </row>
    <row r="4" spans="1:17" ht="61.9" customHeight="1" x14ac:dyDescent="0.25">
      <c r="A4" s="2"/>
      <c r="B4" s="3" t="s">
        <v>0</v>
      </c>
      <c r="C4" s="4" t="s">
        <v>1</v>
      </c>
      <c r="D4" s="4" t="s">
        <v>6</v>
      </c>
      <c r="E4" s="113" t="s">
        <v>118</v>
      </c>
      <c r="F4" s="125" t="s">
        <v>119</v>
      </c>
      <c r="G4" s="98" t="s">
        <v>115</v>
      </c>
      <c r="H4" s="4" t="s">
        <v>110</v>
      </c>
      <c r="I4" s="113" t="s">
        <v>118</v>
      </c>
      <c r="J4" s="125" t="s">
        <v>120</v>
      </c>
      <c r="K4" s="98" t="s">
        <v>115</v>
      </c>
      <c r="L4" s="4" t="s">
        <v>8</v>
      </c>
      <c r="M4" s="113" t="s">
        <v>118</v>
      </c>
      <c r="N4" s="125" t="s">
        <v>121</v>
      </c>
      <c r="O4" s="98" t="s">
        <v>115</v>
      </c>
      <c r="P4" s="107" t="s">
        <v>117</v>
      </c>
      <c r="Q4" s="107" t="s">
        <v>122</v>
      </c>
    </row>
    <row r="5" spans="1:17" x14ac:dyDescent="0.25">
      <c r="A5" s="2">
        <v>1</v>
      </c>
      <c r="B5" s="7" t="s">
        <v>10</v>
      </c>
      <c r="C5" s="8" t="s">
        <v>11</v>
      </c>
      <c r="D5" s="65">
        <f>BPU!H5</f>
        <v>0</v>
      </c>
      <c r="E5" s="114">
        <f>BPU!I5</f>
        <v>0</v>
      </c>
      <c r="F5" s="65">
        <f>BPU!J5</f>
        <v>0</v>
      </c>
      <c r="G5" s="96">
        <v>680</v>
      </c>
      <c r="H5" s="20"/>
      <c r="I5" s="116"/>
      <c r="J5" s="20"/>
      <c r="K5" s="96"/>
      <c r="L5" s="20"/>
      <c r="M5" s="119"/>
      <c r="N5" s="110"/>
      <c r="O5" s="101"/>
      <c r="P5" s="108">
        <f>(D5*G5)+(H5*K5)+(L5*O5)</f>
        <v>0</v>
      </c>
      <c r="Q5" s="108">
        <f>(F5*G5)+(J5*K5)+(N5*O5)</f>
        <v>0</v>
      </c>
    </row>
    <row r="6" spans="1:17" x14ac:dyDescent="0.25">
      <c r="A6" s="2">
        <v>2</v>
      </c>
      <c r="B6" s="12" t="s">
        <v>13</v>
      </c>
      <c r="C6" s="8" t="s">
        <v>11</v>
      </c>
      <c r="D6" s="65">
        <f>BPU!H6</f>
        <v>0</v>
      </c>
      <c r="E6" s="114">
        <f>BPU!I6</f>
        <v>0</v>
      </c>
      <c r="F6" s="65">
        <f>BPU!J6</f>
        <v>0</v>
      </c>
      <c r="G6" s="96">
        <v>400</v>
      </c>
      <c r="H6" s="20"/>
      <c r="I6" s="116"/>
      <c r="J6" s="20"/>
      <c r="K6" s="96"/>
      <c r="L6" s="20"/>
      <c r="M6" s="119"/>
      <c r="N6" s="110"/>
      <c r="O6" s="101"/>
      <c r="P6" s="108">
        <f t="shared" ref="P6:P9" si="0">(D6*G6)+(H6*K6)+(L6*O6)</f>
        <v>0</v>
      </c>
      <c r="Q6" s="108">
        <f t="shared" ref="Q6:Q9" si="1">(F6*G6)+(J6*K6)+(N6*O6)</f>
        <v>0</v>
      </c>
    </row>
    <row r="7" spans="1:17" x14ac:dyDescent="0.25">
      <c r="A7" s="2">
        <v>3</v>
      </c>
      <c r="B7" s="12" t="s">
        <v>15</v>
      </c>
      <c r="C7" s="8" t="s">
        <v>11</v>
      </c>
      <c r="D7" s="65">
        <f>BPU!H7</f>
        <v>0</v>
      </c>
      <c r="E7" s="114">
        <f>BPU!I7</f>
        <v>0</v>
      </c>
      <c r="F7" s="65">
        <f>BPU!J7</f>
        <v>0</v>
      </c>
      <c r="G7" s="96">
        <v>800</v>
      </c>
      <c r="H7" s="65">
        <f>BPU!L7</f>
        <v>0</v>
      </c>
      <c r="I7" s="114">
        <f>BPU!M7</f>
        <v>0</v>
      </c>
      <c r="J7" s="65">
        <f>BPU!N7</f>
        <v>0</v>
      </c>
      <c r="K7" s="96">
        <v>400</v>
      </c>
      <c r="L7" s="20"/>
      <c r="M7" s="119"/>
      <c r="N7" s="110"/>
      <c r="O7" s="101"/>
      <c r="P7" s="108">
        <f t="shared" si="0"/>
        <v>0</v>
      </c>
      <c r="Q7" s="108">
        <f t="shared" si="1"/>
        <v>0</v>
      </c>
    </row>
    <row r="8" spans="1:17" x14ac:dyDescent="0.25">
      <c r="A8" s="2">
        <v>4</v>
      </c>
      <c r="B8" s="7" t="s">
        <v>17</v>
      </c>
      <c r="C8" s="8" t="s">
        <v>11</v>
      </c>
      <c r="D8" s="65">
        <f>BPU!H8</f>
        <v>0</v>
      </c>
      <c r="E8" s="114">
        <f>BPU!I8</f>
        <v>0</v>
      </c>
      <c r="F8" s="65">
        <f>BPU!J8</f>
        <v>0</v>
      </c>
      <c r="G8" s="96">
        <v>2160</v>
      </c>
      <c r="H8" s="20"/>
      <c r="I8" s="116"/>
      <c r="J8" s="20"/>
      <c r="K8" s="96"/>
      <c r="L8" s="20"/>
      <c r="M8" s="119"/>
      <c r="N8" s="110"/>
      <c r="O8" s="101"/>
      <c r="P8" s="108">
        <f t="shared" si="0"/>
        <v>0</v>
      </c>
      <c r="Q8" s="108">
        <f t="shared" si="1"/>
        <v>0</v>
      </c>
    </row>
    <row r="9" spans="1:17" x14ac:dyDescent="0.25">
      <c r="A9" s="2">
        <v>5</v>
      </c>
      <c r="B9" s="14" t="s">
        <v>18</v>
      </c>
      <c r="C9" s="15" t="s">
        <v>11</v>
      </c>
      <c r="D9" s="65">
        <f>BPU!H9</f>
        <v>0</v>
      </c>
      <c r="E9" s="114">
        <f>BPU!I9</f>
        <v>0</v>
      </c>
      <c r="F9" s="65">
        <f>BPU!J9</f>
        <v>0</v>
      </c>
      <c r="G9" s="96">
        <v>14000</v>
      </c>
      <c r="H9" s="66">
        <f>BPU!L9</f>
        <v>0</v>
      </c>
      <c r="I9" s="115">
        <f>BPU!M9</f>
        <v>0</v>
      </c>
      <c r="J9" s="66">
        <f>BPU!N9</f>
        <v>0</v>
      </c>
      <c r="K9" s="99">
        <v>1000</v>
      </c>
      <c r="L9" s="21"/>
      <c r="M9" s="120"/>
      <c r="N9" s="111"/>
      <c r="O9" s="102"/>
      <c r="P9" s="108">
        <f t="shared" si="0"/>
        <v>0</v>
      </c>
      <c r="Q9" s="108">
        <f t="shared" si="1"/>
        <v>0</v>
      </c>
    </row>
    <row r="10" spans="1:17" ht="33.75" customHeight="1" x14ac:dyDescent="0.25">
      <c r="G10"/>
      <c r="K10" s="106"/>
      <c r="M10" s="130"/>
      <c r="N10" s="151" t="s">
        <v>116</v>
      </c>
      <c r="O10" s="151"/>
      <c r="P10" s="109">
        <f>SUM(P5:P9)</f>
        <v>0</v>
      </c>
      <c r="Q10" s="109">
        <f>SUM(Q5:Q9)</f>
        <v>0</v>
      </c>
    </row>
    <row r="12" spans="1:17" ht="22.9" customHeight="1" x14ac:dyDescent="0.25">
      <c r="A12" s="140" t="s">
        <v>104</v>
      </c>
      <c r="B12" s="141"/>
      <c r="C12" s="141"/>
      <c r="D12" s="141"/>
      <c r="E12" s="141"/>
      <c r="F12" s="141"/>
      <c r="G12" s="141"/>
      <c r="H12" s="141"/>
      <c r="I12" s="141"/>
      <c r="J12" s="141"/>
      <c r="K12" s="141"/>
      <c r="L12" s="141"/>
      <c r="M12" s="118"/>
      <c r="N12" s="64"/>
      <c r="O12" s="103"/>
      <c r="P12" s="107"/>
      <c r="Q12" s="107"/>
    </row>
    <row r="13" spans="1:17" ht="50.25" customHeight="1" x14ac:dyDescent="0.25">
      <c r="A13" s="2"/>
      <c r="B13" s="3" t="s">
        <v>0</v>
      </c>
      <c r="C13" s="4" t="s">
        <v>1</v>
      </c>
      <c r="D13" s="4" t="s">
        <v>6</v>
      </c>
      <c r="E13" s="113" t="s">
        <v>118</v>
      </c>
      <c r="F13" s="125" t="s">
        <v>119</v>
      </c>
      <c r="G13" s="98" t="s">
        <v>115</v>
      </c>
      <c r="H13" s="4" t="s">
        <v>110</v>
      </c>
      <c r="I13" s="113" t="s">
        <v>118</v>
      </c>
      <c r="J13" s="125" t="s">
        <v>120</v>
      </c>
      <c r="K13" s="98" t="s">
        <v>115</v>
      </c>
      <c r="L13" s="4" t="s">
        <v>8</v>
      </c>
      <c r="M13" s="113" t="s">
        <v>118</v>
      </c>
      <c r="N13" s="125" t="s">
        <v>121</v>
      </c>
      <c r="O13" s="105" t="s">
        <v>115</v>
      </c>
      <c r="P13" s="107" t="s">
        <v>117</v>
      </c>
      <c r="Q13" s="107" t="s">
        <v>122</v>
      </c>
    </row>
    <row r="14" spans="1:17" x14ac:dyDescent="0.25">
      <c r="A14" s="2">
        <v>6</v>
      </c>
      <c r="B14" s="7" t="s">
        <v>20</v>
      </c>
      <c r="C14" s="8" t="s">
        <v>21</v>
      </c>
      <c r="D14" s="65">
        <f>BPU!H13</f>
        <v>0</v>
      </c>
      <c r="E14" s="114">
        <f>BPU!I13</f>
        <v>0</v>
      </c>
      <c r="F14" s="65">
        <f>BPU!J13</f>
        <v>0</v>
      </c>
      <c r="G14" s="96">
        <v>10300</v>
      </c>
      <c r="H14" s="65">
        <f>BPU!L13</f>
        <v>0</v>
      </c>
      <c r="I14" s="114">
        <f>BPU!M13</f>
        <v>0</v>
      </c>
      <c r="J14" s="65">
        <f>BPU!N13</f>
        <v>0</v>
      </c>
      <c r="K14" s="96">
        <v>600</v>
      </c>
      <c r="L14" s="65">
        <f>BPU!P13</f>
        <v>0</v>
      </c>
      <c r="M14" s="114">
        <f>BPU!Q13</f>
        <v>0</v>
      </c>
      <c r="N14" s="65">
        <f>BPU!R13</f>
        <v>0</v>
      </c>
      <c r="O14" s="101">
        <v>100</v>
      </c>
      <c r="P14" s="108">
        <f>(D14*G14)+(H14*K14)+(L14*O14)</f>
        <v>0</v>
      </c>
      <c r="Q14" s="108">
        <f>(F14*G14)+(J14*K14)+(N14*O14)</f>
        <v>0</v>
      </c>
    </row>
    <row r="15" spans="1:17" x14ac:dyDescent="0.25">
      <c r="A15" s="2">
        <v>7</v>
      </c>
      <c r="B15" s="22" t="s">
        <v>23</v>
      </c>
      <c r="C15" s="8" t="s">
        <v>21</v>
      </c>
      <c r="D15" s="65">
        <f>BPU!H14</f>
        <v>0</v>
      </c>
      <c r="E15" s="114">
        <f>BPU!I14</f>
        <v>0</v>
      </c>
      <c r="F15" s="65">
        <f>BPU!J14</f>
        <v>0</v>
      </c>
      <c r="G15" s="96">
        <v>160000</v>
      </c>
      <c r="H15" s="65">
        <f>BPU!L14</f>
        <v>0</v>
      </c>
      <c r="I15" s="114">
        <f>BPU!M14</f>
        <v>0</v>
      </c>
      <c r="J15" s="65">
        <f>BPU!N14</f>
        <v>0</v>
      </c>
      <c r="K15" s="96">
        <v>130500</v>
      </c>
      <c r="L15" s="65">
        <f>BPU!P14</f>
        <v>0</v>
      </c>
      <c r="M15" s="114">
        <f>BPU!Q14</f>
        <v>0</v>
      </c>
      <c r="N15" s="65">
        <f>BPU!R14</f>
        <v>0</v>
      </c>
      <c r="O15" s="101">
        <v>11200</v>
      </c>
      <c r="P15" s="108">
        <f t="shared" ref="P15:P20" si="2">(D15*G15)+(H15*K15)+(L15*O15)</f>
        <v>0</v>
      </c>
      <c r="Q15" s="108">
        <f t="shared" ref="Q15:Q20" si="3">(F15*G15)+(J15*K15)+(N15*O15)</f>
        <v>0</v>
      </c>
    </row>
    <row r="16" spans="1:17" x14ac:dyDescent="0.25">
      <c r="A16" s="2">
        <v>8</v>
      </c>
      <c r="B16" s="22" t="s">
        <v>24</v>
      </c>
      <c r="C16" s="8" t="s">
        <v>11</v>
      </c>
      <c r="D16" s="65">
        <f>BPU!H15</f>
        <v>0</v>
      </c>
      <c r="E16" s="114">
        <f>BPU!I15</f>
        <v>0</v>
      </c>
      <c r="F16" s="65">
        <f>BPU!J15</f>
        <v>0</v>
      </c>
      <c r="G16" s="96">
        <v>4730</v>
      </c>
      <c r="H16" s="65">
        <f>BPU!L15</f>
        <v>0</v>
      </c>
      <c r="I16" s="114">
        <f>BPU!M15</f>
        <v>0</v>
      </c>
      <c r="J16" s="65">
        <f>BPU!N15</f>
        <v>0</v>
      </c>
      <c r="K16" s="96">
        <v>160</v>
      </c>
      <c r="L16" s="20"/>
      <c r="M16" s="119"/>
      <c r="N16" s="110"/>
      <c r="O16" s="101"/>
      <c r="P16" s="108">
        <f t="shared" si="2"/>
        <v>0</v>
      </c>
      <c r="Q16" s="108">
        <f t="shared" si="3"/>
        <v>0</v>
      </c>
    </row>
    <row r="17" spans="1:17" x14ac:dyDescent="0.25">
      <c r="A17" s="2">
        <v>9</v>
      </c>
      <c r="B17" s="22" t="s">
        <v>26</v>
      </c>
      <c r="C17" s="8" t="s">
        <v>11</v>
      </c>
      <c r="D17" s="65">
        <f>BPU!H16</f>
        <v>0</v>
      </c>
      <c r="E17" s="114">
        <f>BPU!I16</f>
        <v>0</v>
      </c>
      <c r="F17" s="65">
        <f>BPU!J16</f>
        <v>0</v>
      </c>
      <c r="G17" s="96">
        <v>10</v>
      </c>
      <c r="H17" s="20"/>
      <c r="I17" s="116"/>
      <c r="J17" s="20"/>
      <c r="K17" s="96"/>
      <c r="L17" s="20"/>
      <c r="M17" s="119"/>
      <c r="N17" s="110"/>
      <c r="O17" s="101"/>
      <c r="P17" s="108">
        <f t="shared" si="2"/>
        <v>0</v>
      </c>
      <c r="Q17" s="108">
        <f t="shared" si="3"/>
        <v>0</v>
      </c>
    </row>
    <row r="18" spans="1:17" x14ac:dyDescent="0.25">
      <c r="A18" s="2">
        <v>10</v>
      </c>
      <c r="B18" s="22" t="s">
        <v>28</v>
      </c>
      <c r="C18" s="8" t="s">
        <v>21</v>
      </c>
      <c r="D18" s="65">
        <f>BPU!H17</f>
        <v>0</v>
      </c>
      <c r="E18" s="114">
        <f>BPU!I17</f>
        <v>0</v>
      </c>
      <c r="F18" s="65">
        <f>BPU!J17</f>
        <v>0</v>
      </c>
      <c r="G18" s="96">
        <v>197700</v>
      </c>
      <c r="H18" s="65">
        <f>BPU!L17</f>
        <v>0</v>
      </c>
      <c r="I18" s="114">
        <f>BPU!M17</f>
        <v>0</v>
      </c>
      <c r="J18" s="65">
        <f>BPU!N17</f>
        <v>0</v>
      </c>
      <c r="K18" s="96">
        <v>25100</v>
      </c>
      <c r="L18" s="65">
        <f>BPU!P17</f>
        <v>0</v>
      </c>
      <c r="M18" s="114">
        <f>BPU!Q17</f>
        <v>0</v>
      </c>
      <c r="N18" s="65">
        <f>BPU!R17</f>
        <v>0</v>
      </c>
      <c r="O18" s="101">
        <v>5600</v>
      </c>
      <c r="P18" s="108">
        <f t="shared" si="2"/>
        <v>0</v>
      </c>
      <c r="Q18" s="108">
        <f t="shared" si="3"/>
        <v>0</v>
      </c>
    </row>
    <row r="19" spans="1:17" x14ac:dyDescent="0.25">
      <c r="A19" s="2">
        <v>11</v>
      </c>
      <c r="B19" s="22" t="s">
        <v>30</v>
      </c>
      <c r="C19" s="8" t="s">
        <v>21</v>
      </c>
      <c r="D19" s="65">
        <f>BPU!H18</f>
        <v>0</v>
      </c>
      <c r="E19" s="114">
        <f>BPU!I18</f>
        <v>0</v>
      </c>
      <c r="F19" s="65">
        <f>BPU!J18</f>
        <v>0</v>
      </c>
      <c r="G19" s="96">
        <v>119700</v>
      </c>
      <c r="H19" s="65">
        <f>BPU!L18</f>
        <v>0</v>
      </c>
      <c r="I19" s="114">
        <f>BPU!M18</f>
        <v>0</v>
      </c>
      <c r="J19" s="65">
        <f>BPU!N18</f>
        <v>0</v>
      </c>
      <c r="K19" s="96">
        <v>27200</v>
      </c>
      <c r="L19" s="65">
        <f>BPU!P18</f>
        <v>0</v>
      </c>
      <c r="M19" s="114">
        <f>BPU!Q18</f>
        <v>0</v>
      </c>
      <c r="N19" s="65">
        <f>BPU!R18</f>
        <v>0</v>
      </c>
      <c r="O19" s="101">
        <v>4000</v>
      </c>
      <c r="P19" s="108">
        <f t="shared" si="2"/>
        <v>0</v>
      </c>
      <c r="Q19" s="108">
        <f t="shared" si="3"/>
        <v>0</v>
      </c>
    </row>
    <row r="20" spans="1:17" x14ac:dyDescent="0.25">
      <c r="A20" s="2">
        <v>12</v>
      </c>
      <c r="B20" s="23" t="s">
        <v>32</v>
      </c>
      <c r="C20" s="15" t="s">
        <v>21</v>
      </c>
      <c r="D20" s="65">
        <f>BPU!H19</f>
        <v>0</v>
      </c>
      <c r="E20" s="114">
        <f>BPU!I19</f>
        <v>0</v>
      </c>
      <c r="F20" s="65">
        <f>BPU!J19</f>
        <v>0</v>
      </c>
      <c r="G20" s="99">
        <v>135000</v>
      </c>
      <c r="H20" s="65">
        <f>BPU!L19</f>
        <v>0</v>
      </c>
      <c r="I20" s="114">
        <f>BPU!M19</f>
        <v>0</v>
      </c>
      <c r="J20" s="65">
        <f>BPU!N19</f>
        <v>0</v>
      </c>
      <c r="K20" s="99">
        <v>116600</v>
      </c>
      <c r="L20" s="65">
        <f>BPU!P19</f>
        <v>0</v>
      </c>
      <c r="M20" s="114">
        <f>BPU!Q19</f>
        <v>0</v>
      </c>
      <c r="N20" s="65">
        <f>BPU!R19</f>
        <v>0</v>
      </c>
      <c r="O20" s="102">
        <v>13900</v>
      </c>
      <c r="P20" s="108">
        <f t="shared" si="2"/>
        <v>0</v>
      </c>
      <c r="Q20" s="108">
        <f t="shared" si="3"/>
        <v>0</v>
      </c>
    </row>
    <row r="21" spans="1:17" ht="31.5" customHeight="1" x14ac:dyDescent="0.25">
      <c r="G21"/>
      <c r="K21"/>
      <c r="M21" s="130"/>
      <c r="N21" s="151" t="s">
        <v>116</v>
      </c>
      <c r="O21" s="151"/>
      <c r="P21" s="109">
        <f>SUM(P14:P20)</f>
        <v>0</v>
      </c>
      <c r="Q21" s="109">
        <f>SUM(Q14:Q20)</f>
        <v>0</v>
      </c>
    </row>
    <row r="23" spans="1:17" ht="24" customHeight="1" x14ac:dyDescent="0.25">
      <c r="A23" s="140" t="s">
        <v>105</v>
      </c>
      <c r="B23" s="141"/>
      <c r="C23" s="141"/>
      <c r="D23" s="141"/>
      <c r="E23" s="141"/>
      <c r="F23" s="141"/>
      <c r="G23" s="141"/>
      <c r="H23" s="141"/>
      <c r="I23" s="141"/>
      <c r="J23" s="141"/>
      <c r="K23" s="141"/>
      <c r="L23" s="141"/>
      <c r="M23" s="118"/>
      <c r="N23" s="64"/>
      <c r="O23" s="103"/>
      <c r="P23" s="107"/>
      <c r="Q23" s="107"/>
    </row>
    <row r="24" spans="1:17" ht="45" x14ac:dyDescent="0.25">
      <c r="A24" s="2"/>
      <c r="B24" s="3" t="s">
        <v>0</v>
      </c>
      <c r="C24" s="4" t="s">
        <v>1</v>
      </c>
      <c r="D24" s="4" t="s">
        <v>6</v>
      </c>
      <c r="E24" s="113" t="s">
        <v>118</v>
      </c>
      <c r="F24" s="125" t="s">
        <v>119</v>
      </c>
      <c r="G24" s="98" t="s">
        <v>115</v>
      </c>
      <c r="H24" s="4" t="s">
        <v>110</v>
      </c>
      <c r="I24" s="113" t="s">
        <v>118</v>
      </c>
      <c r="J24" s="125" t="s">
        <v>120</v>
      </c>
      <c r="K24" s="98" t="s">
        <v>115</v>
      </c>
      <c r="L24" s="4" t="s">
        <v>8</v>
      </c>
      <c r="M24" s="113" t="s">
        <v>118</v>
      </c>
      <c r="N24" s="125" t="s">
        <v>121</v>
      </c>
      <c r="O24" s="98" t="s">
        <v>115</v>
      </c>
      <c r="P24" s="107" t="s">
        <v>117</v>
      </c>
      <c r="Q24" s="107" t="s">
        <v>122</v>
      </c>
    </row>
    <row r="25" spans="1:17" x14ac:dyDescent="0.25">
      <c r="A25" s="2">
        <v>13</v>
      </c>
      <c r="B25" s="12" t="s">
        <v>34</v>
      </c>
      <c r="C25" s="8" t="s">
        <v>113</v>
      </c>
      <c r="D25" s="65">
        <f>BPU!H23</f>
        <v>0</v>
      </c>
      <c r="E25" s="114">
        <f>BPU!I23</f>
        <v>0</v>
      </c>
      <c r="F25" s="65">
        <f>BPU!J23</f>
        <v>0</v>
      </c>
      <c r="G25" s="96">
        <v>30</v>
      </c>
      <c r="H25" s="20"/>
      <c r="I25" s="116"/>
      <c r="J25" s="20"/>
      <c r="K25" s="96"/>
      <c r="L25" s="20"/>
      <c r="M25" s="119"/>
      <c r="N25" s="110"/>
      <c r="O25" s="101"/>
      <c r="P25" s="108">
        <f>(D25*G25)+(H25*K25)+(L25*O25)</f>
        <v>0</v>
      </c>
      <c r="Q25" s="108">
        <f t="shared" ref="Q25:Q30" si="4">(F25*G25)+(J25*K25)+(N25*O25)</f>
        <v>0</v>
      </c>
    </row>
    <row r="26" spans="1:17" x14ac:dyDescent="0.25">
      <c r="A26" s="2">
        <v>14</v>
      </c>
      <c r="B26" s="12" t="s">
        <v>35</v>
      </c>
      <c r="C26" s="8" t="s">
        <v>113</v>
      </c>
      <c r="D26" s="65">
        <f>BPU!H24</f>
        <v>0</v>
      </c>
      <c r="E26" s="114">
        <f>BPU!I24</f>
        <v>0</v>
      </c>
      <c r="F26" s="65">
        <f>BPU!J24</f>
        <v>0</v>
      </c>
      <c r="G26" s="96">
        <v>10</v>
      </c>
      <c r="H26" s="20"/>
      <c r="I26" s="116"/>
      <c r="J26" s="20"/>
      <c r="K26" s="96"/>
      <c r="L26" s="20"/>
      <c r="M26" s="119"/>
      <c r="N26" s="110"/>
      <c r="O26" s="101"/>
      <c r="P26" s="108">
        <f t="shared" ref="P26:P31" si="5">(D26*G26)+(H26*K26)+(L26*O26)</f>
        <v>0</v>
      </c>
      <c r="Q26" s="108">
        <f t="shared" si="4"/>
        <v>0</v>
      </c>
    </row>
    <row r="27" spans="1:17" x14ac:dyDescent="0.25">
      <c r="A27" s="2">
        <v>15</v>
      </c>
      <c r="B27" s="12" t="s">
        <v>36</v>
      </c>
      <c r="C27" s="8" t="s">
        <v>113</v>
      </c>
      <c r="D27" s="65">
        <f>BPU!H25</f>
        <v>0</v>
      </c>
      <c r="E27" s="114">
        <f>BPU!I25</f>
        <v>0</v>
      </c>
      <c r="F27" s="65">
        <f>BPU!J25</f>
        <v>0</v>
      </c>
      <c r="G27" s="96">
        <v>290</v>
      </c>
      <c r="H27" s="20"/>
      <c r="I27" s="116"/>
      <c r="J27" s="20"/>
      <c r="K27" s="96"/>
      <c r="L27" s="20"/>
      <c r="M27" s="119"/>
      <c r="N27" s="110"/>
      <c r="O27" s="101"/>
      <c r="P27" s="108">
        <f t="shared" si="5"/>
        <v>0</v>
      </c>
      <c r="Q27" s="108">
        <f t="shared" si="4"/>
        <v>0</v>
      </c>
    </row>
    <row r="28" spans="1:17" x14ac:dyDescent="0.25">
      <c r="A28" s="2">
        <v>16</v>
      </c>
      <c r="B28" s="12" t="s">
        <v>37</v>
      </c>
      <c r="C28" s="8" t="s">
        <v>113</v>
      </c>
      <c r="D28" s="65">
        <f>BPU!H26</f>
        <v>0</v>
      </c>
      <c r="E28" s="114">
        <f>BPU!I26</f>
        <v>0</v>
      </c>
      <c r="F28" s="65">
        <f>BPU!J26</f>
        <v>0</v>
      </c>
      <c r="G28" s="96">
        <v>90</v>
      </c>
      <c r="H28" s="20"/>
      <c r="I28" s="116"/>
      <c r="J28" s="20"/>
      <c r="K28" s="96"/>
      <c r="L28" s="20"/>
      <c r="M28" s="119"/>
      <c r="N28" s="110"/>
      <c r="O28" s="101"/>
      <c r="P28" s="108">
        <f t="shared" si="5"/>
        <v>0</v>
      </c>
      <c r="Q28" s="108">
        <f t="shared" si="4"/>
        <v>0</v>
      </c>
    </row>
    <row r="29" spans="1:17" x14ac:dyDescent="0.25">
      <c r="A29" s="2">
        <v>17</v>
      </c>
      <c r="B29" s="12" t="s">
        <v>38</v>
      </c>
      <c r="C29" s="8" t="s">
        <v>113</v>
      </c>
      <c r="D29" s="65">
        <f>BPU!H27</f>
        <v>0</v>
      </c>
      <c r="E29" s="114">
        <f>BPU!I27</f>
        <v>0</v>
      </c>
      <c r="F29" s="65">
        <f>BPU!J27</f>
        <v>0</v>
      </c>
      <c r="G29" s="96">
        <v>75</v>
      </c>
      <c r="H29" s="20"/>
      <c r="I29" s="116"/>
      <c r="J29" s="20"/>
      <c r="K29" s="96"/>
      <c r="L29" s="20"/>
      <c r="M29" s="119"/>
      <c r="N29" s="110"/>
      <c r="O29" s="101"/>
      <c r="P29" s="108">
        <f t="shared" si="5"/>
        <v>0</v>
      </c>
      <c r="Q29" s="108">
        <f t="shared" si="4"/>
        <v>0</v>
      </c>
    </row>
    <row r="30" spans="1:17" x14ac:dyDescent="0.25">
      <c r="A30" s="2">
        <v>18</v>
      </c>
      <c r="B30" s="12" t="s">
        <v>39</v>
      </c>
      <c r="C30" s="8" t="s">
        <v>114</v>
      </c>
      <c r="D30" s="65">
        <f>BPU!H28</f>
        <v>0</v>
      </c>
      <c r="E30" s="114">
        <f>BPU!I28</f>
        <v>0</v>
      </c>
      <c r="F30" s="65">
        <f>BPU!J28</f>
        <v>0</v>
      </c>
      <c r="G30" s="96">
        <v>8340</v>
      </c>
      <c r="H30" s="20"/>
      <c r="I30" s="116"/>
      <c r="J30" s="20"/>
      <c r="K30" s="96"/>
      <c r="L30" s="20"/>
      <c r="M30" s="119"/>
      <c r="N30" s="110"/>
      <c r="O30" s="101"/>
      <c r="P30" s="108">
        <f t="shared" si="5"/>
        <v>0</v>
      </c>
      <c r="Q30" s="108">
        <f t="shared" si="4"/>
        <v>0</v>
      </c>
    </row>
    <row r="31" spans="1:17" x14ac:dyDescent="0.25">
      <c r="A31" s="2">
        <v>19</v>
      </c>
      <c r="B31" s="14" t="s">
        <v>40</v>
      </c>
      <c r="C31" s="15" t="s">
        <v>113</v>
      </c>
      <c r="D31" s="65">
        <f>BPU!H29</f>
        <v>0</v>
      </c>
      <c r="E31" s="114">
        <f>BPU!I29</f>
        <v>0</v>
      </c>
      <c r="F31" s="65">
        <f>BPU!J29</f>
        <v>0</v>
      </c>
      <c r="G31" s="99">
        <v>10</v>
      </c>
      <c r="H31" s="21"/>
      <c r="I31" s="117"/>
      <c r="J31" s="21"/>
      <c r="K31" s="99"/>
      <c r="L31" s="21"/>
      <c r="M31" s="120"/>
      <c r="N31" s="111"/>
      <c r="O31" s="102"/>
      <c r="P31" s="108">
        <f t="shared" si="5"/>
        <v>0</v>
      </c>
      <c r="Q31" s="108">
        <f>(F31*G31)+(J31*K31)+(N31*O31)</f>
        <v>0</v>
      </c>
    </row>
    <row r="32" spans="1:17" ht="28.5" customHeight="1" x14ac:dyDescent="0.25">
      <c r="G32"/>
      <c r="K32"/>
      <c r="M32" s="130"/>
      <c r="N32" s="151" t="s">
        <v>116</v>
      </c>
      <c r="O32" s="151"/>
      <c r="P32" s="109">
        <f>SUM(P25:P31)</f>
        <v>0</v>
      </c>
      <c r="Q32" s="109">
        <f>SUM(Q25:Q31)</f>
        <v>0</v>
      </c>
    </row>
    <row r="34" spans="1:17" ht="27" customHeight="1" x14ac:dyDescent="0.25">
      <c r="A34" s="139" t="s">
        <v>106</v>
      </c>
      <c r="B34" s="139"/>
      <c r="C34" s="139"/>
      <c r="D34" s="139"/>
      <c r="E34" s="139"/>
      <c r="F34" s="139"/>
      <c r="G34" s="139"/>
      <c r="H34" s="139"/>
      <c r="I34" s="139"/>
      <c r="J34" s="139"/>
      <c r="K34" s="139"/>
      <c r="L34" s="139"/>
      <c r="M34" s="123"/>
      <c r="N34" s="63"/>
      <c r="O34" s="104"/>
      <c r="P34" s="107"/>
      <c r="Q34" s="107"/>
    </row>
    <row r="35" spans="1:17" ht="45" x14ac:dyDescent="0.25">
      <c r="A35" s="2"/>
      <c r="B35" s="3" t="s">
        <v>0</v>
      </c>
      <c r="C35" s="4" t="s">
        <v>1</v>
      </c>
      <c r="D35" s="4" t="s">
        <v>6</v>
      </c>
      <c r="E35" s="113" t="s">
        <v>118</v>
      </c>
      <c r="F35" s="125" t="s">
        <v>119</v>
      </c>
      <c r="G35" s="98" t="s">
        <v>115</v>
      </c>
      <c r="H35" s="4" t="s">
        <v>110</v>
      </c>
      <c r="I35" s="113" t="s">
        <v>118</v>
      </c>
      <c r="J35" s="125" t="s">
        <v>120</v>
      </c>
      <c r="K35" s="98" t="s">
        <v>115</v>
      </c>
      <c r="L35" s="4" t="s">
        <v>8</v>
      </c>
      <c r="M35" s="113" t="s">
        <v>118</v>
      </c>
      <c r="N35" s="125" t="s">
        <v>121</v>
      </c>
      <c r="O35" s="98" t="s">
        <v>115</v>
      </c>
      <c r="P35" s="107" t="s">
        <v>117</v>
      </c>
      <c r="Q35" s="107" t="s">
        <v>122</v>
      </c>
    </row>
    <row r="36" spans="1:17" x14ac:dyDescent="0.25">
      <c r="A36" s="2">
        <v>20</v>
      </c>
      <c r="B36" s="24" t="s">
        <v>41</v>
      </c>
      <c r="C36" s="25" t="s">
        <v>11</v>
      </c>
      <c r="D36" s="65">
        <f>BPU!H33</f>
        <v>0</v>
      </c>
      <c r="E36" s="114">
        <f>BPU!I33</f>
        <v>0</v>
      </c>
      <c r="F36" s="65">
        <f>BPU!J33</f>
        <v>0</v>
      </c>
      <c r="G36" s="96">
        <v>560</v>
      </c>
      <c r="H36" s="65">
        <f>BPU!L33</f>
        <v>0</v>
      </c>
      <c r="I36" s="114">
        <f>BPU!M33</f>
        <v>0</v>
      </c>
      <c r="J36" s="65">
        <f>BPU!N33</f>
        <v>0</v>
      </c>
      <c r="K36" s="96">
        <v>100</v>
      </c>
      <c r="L36" s="20"/>
      <c r="M36" s="119"/>
      <c r="N36" s="110"/>
      <c r="O36" s="101"/>
      <c r="P36" s="108">
        <f>(D36*G36)+(H36*K36)+(L36*O36)</f>
        <v>0</v>
      </c>
      <c r="Q36" s="108">
        <f>(F36*G36)+(J36*K36)+(N36*O36)</f>
        <v>0</v>
      </c>
    </row>
    <row r="37" spans="1:17" x14ac:dyDescent="0.25">
      <c r="A37" s="2">
        <v>21</v>
      </c>
      <c r="B37" s="24" t="s">
        <v>43</v>
      </c>
      <c r="C37" s="25" t="s">
        <v>11</v>
      </c>
      <c r="D37" s="65">
        <f>BPU!H34</f>
        <v>0</v>
      </c>
      <c r="E37" s="114">
        <f>BPU!I34</f>
        <v>0</v>
      </c>
      <c r="F37" s="65">
        <f>BPU!J34</f>
        <v>0</v>
      </c>
      <c r="G37" s="96">
        <v>300</v>
      </c>
      <c r="H37" s="65">
        <f>BPU!L34</f>
        <v>0</v>
      </c>
      <c r="I37" s="114">
        <f>BPU!M34</f>
        <v>0</v>
      </c>
      <c r="J37" s="65">
        <f>BPU!N34</f>
        <v>0</v>
      </c>
      <c r="K37" s="96">
        <v>1260</v>
      </c>
      <c r="L37" s="65">
        <f>BPU!P34</f>
        <v>0</v>
      </c>
      <c r="M37" s="114">
        <f>BPU!Q34</f>
        <v>0</v>
      </c>
      <c r="N37" s="65">
        <f>BPU!R34</f>
        <v>0</v>
      </c>
      <c r="O37" s="101">
        <v>210</v>
      </c>
      <c r="P37" s="108">
        <f t="shared" ref="P37:P45" si="6">(D37*G37)+(H37*K37)+(L37*O37)</f>
        <v>0</v>
      </c>
      <c r="Q37" s="108">
        <f t="shared" ref="Q37:Q46" si="7">(F37*G37)+(J37*K37)+(N37*O37)</f>
        <v>0</v>
      </c>
    </row>
    <row r="38" spans="1:17" x14ac:dyDescent="0.25">
      <c r="A38" s="2">
        <v>22</v>
      </c>
      <c r="B38" s="24" t="s">
        <v>44</v>
      </c>
      <c r="C38" s="25" t="s">
        <v>11</v>
      </c>
      <c r="D38" s="65">
        <f>BPU!H35</f>
        <v>0</v>
      </c>
      <c r="E38" s="114">
        <f>BPU!I35</f>
        <v>0</v>
      </c>
      <c r="F38" s="65">
        <f>BPU!J35</f>
        <v>0</v>
      </c>
      <c r="G38" s="96">
        <v>1000</v>
      </c>
      <c r="H38" s="20"/>
      <c r="I38" s="116"/>
      <c r="J38" s="20"/>
      <c r="K38" s="96"/>
      <c r="L38" s="20"/>
      <c r="M38" s="119"/>
      <c r="N38" s="110"/>
      <c r="O38" s="101"/>
      <c r="P38" s="108">
        <f t="shared" si="6"/>
        <v>0</v>
      </c>
      <c r="Q38" s="108">
        <f t="shared" si="7"/>
        <v>0</v>
      </c>
    </row>
    <row r="39" spans="1:17" x14ac:dyDescent="0.25">
      <c r="A39" s="2">
        <v>23</v>
      </c>
      <c r="B39" s="24" t="s">
        <v>46</v>
      </c>
      <c r="C39" s="25" t="s">
        <v>11</v>
      </c>
      <c r="D39" s="65">
        <f>BPU!H36</f>
        <v>0</v>
      </c>
      <c r="E39" s="114">
        <f>BPU!I36</f>
        <v>0</v>
      </c>
      <c r="F39" s="65">
        <f>BPU!J36</f>
        <v>0</v>
      </c>
      <c r="G39" s="96">
        <v>3500</v>
      </c>
      <c r="H39" s="65">
        <f>BPU!L36</f>
        <v>0</v>
      </c>
      <c r="I39" s="114">
        <f>BPU!M36</f>
        <v>0</v>
      </c>
      <c r="J39" s="65">
        <f>BPU!N36</f>
        <v>0</v>
      </c>
      <c r="K39" s="96">
        <v>850</v>
      </c>
      <c r="L39" s="65">
        <f>BPU!P36</f>
        <v>0</v>
      </c>
      <c r="M39" s="114">
        <f>BPU!Q36</f>
        <v>0</v>
      </c>
      <c r="N39" s="65">
        <f>BPU!R36</f>
        <v>0</v>
      </c>
      <c r="O39" s="101">
        <v>50</v>
      </c>
      <c r="P39" s="108">
        <f t="shared" si="6"/>
        <v>0</v>
      </c>
      <c r="Q39" s="108">
        <f t="shared" si="7"/>
        <v>0</v>
      </c>
    </row>
    <row r="40" spans="1:17" x14ac:dyDescent="0.25">
      <c r="A40" s="2">
        <v>24</v>
      </c>
      <c r="B40" s="24" t="s">
        <v>48</v>
      </c>
      <c r="C40" s="25" t="s">
        <v>11</v>
      </c>
      <c r="D40" s="65">
        <f>BPU!H37</f>
        <v>0</v>
      </c>
      <c r="E40" s="114">
        <f>BPU!I37</f>
        <v>0</v>
      </c>
      <c r="F40" s="65">
        <f>BPU!J37</f>
        <v>0</v>
      </c>
      <c r="G40" s="96">
        <v>830</v>
      </c>
      <c r="H40" s="20"/>
      <c r="I40" s="116"/>
      <c r="J40" s="20"/>
      <c r="K40" s="96"/>
      <c r="L40" s="20"/>
      <c r="M40" s="119"/>
      <c r="N40" s="110"/>
      <c r="O40" s="101"/>
      <c r="P40" s="108">
        <f t="shared" si="6"/>
        <v>0</v>
      </c>
      <c r="Q40" s="108">
        <f t="shared" si="7"/>
        <v>0</v>
      </c>
    </row>
    <row r="41" spans="1:17" x14ac:dyDescent="0.25">
      <c r="A41" s="2">
        <v>25</v>
      </c>
      <c r="B41" s="24" t="s">
        <v>50</v>
      </c>
      <c r="C41" s="25" t="s">
        <v>11</v>
      </c>
      <c r="D41" s="65">
        <f>BPU!H38</f>
        <v>0</v>
      </c>
      <c r="E41" s="114">
        <f>BPU!I38</f>
        <v>0</v>
      </c>
      <c r="F41" s="65">
        <f>BPU!J38</f>
        <v>0</v>
      </c>
      <c r="G41" s="96">
        <v>375</v>
      </c>
      <c r="H41" s="65">
        <f>BPU!L38</f>
        <v>0</v>
      </c>
      <c r="I41" s="114">
        <f>BPU!M38</f>
        <v>0</v>
      </c>
      <c r="J41" s="65">
        <f>BPU!N38</f>
        <v>0</v>
      </c>
      <c r="K41" s="96">
        <v>250</v>
      </c>
      <c r="L41" s="20"/>
      <c r="M41" s="119"/>
      <c r="N41" s="110"/>
      <c r="O41" s="101"/>
      <c r="P41" s="108">
        <f t="shared" si="6"/>
        <v>0</v>
      </c>
      <c r="Q41" s="108">
        <f t="shared" si="7"/>
        <v>0</v>
      </c>
    </row>
    <row r="42" spans="1:17" x14ac:dyDescent="0.25">
      <c r="A42" s="2">
        <v>26</v>
      </c>
      <c r="B42" s="24" t="s">
        <v>51</v>
      </c>
      <c r="C42" s="25" t="s">
        <v>11</v>
      </c>
      <c r="D42" s="65">
        <f>BPU!H39</f>
        <v>0</v>
      </c>
      <c r="E42" s="114">
        <f>BPU!I39</f>
        <v>0</v>
      </c>
      <c r="F42" s="65">
        <f>BPU!J39</f>
        <v>0</v>
      </c>
      <c r="G42" s="96">
        <v>350</v>
      </c>
      <c r="H42" s="20"/>
      <c r="I42" s="116"/>
      <c r="J42" s="20"/>
      <c r="K42" s="96"/>
      <c r="L42" s="20"/>
      <c r="M42" s="119"/>
      <c r="N42" s="110"/>
      <c r="O42" s="101"/>
      <c r="P42" s="108">
        <f t="shared" si="6"/>
        <v>0</v>
      </c>
      <c r="Q42" s="108">
        <f t="shared" si="7"/>
        <v>0</v>
      </c>
    </row>
    <row r="43" spans="1:17" x14ac:dyDescent="0.25">
      <c r="A43" s="2">
        <v>27</v>
      </c>
      <c r="B43" s="12" t="s">
        <v>53</v>
      </c>
      <c r="C43" s="25" t="s">
        <v>11</v>
      </c>
      <c r="D43" s="65">
        <f>BPU!H40</f>
        <v>0</v>
      </c>
      <c r="E43" s="114">
        <f>BPU!I40</f>
        <v>0</v>
      </c>
      <c r="F43" s="65">
        <f>BPU!J40</f>
        <v>0</v>
      </c>
      <c r="G43" s="96">
        <v>24300</v>
      </c>
      <c r="H43" s="65">
        <f>BPU!L40</f>
        <v>0</v>
      </c>
      <c r="I43" s="114">
        <f>BPU!M40</f>
        <v>0</v>
      </c>
      <c r="J43" s="65">
        <f>BPU!N40</f>
        <v>0</v>
      </c>
      <c r="K43" s="96">
        <v>2500</v>
      </c>
      <c r="L43" s="65">
        <f>BPU!P40</f>
        <v>0</v>
      </c>
      <c r="M43" s="114">
        <f>BPU!Q40</f>
        <v>0</v>
      </c>
      <c r="N43" s="65">
        <f>BPU!R40</f>
        <v>0</v>
      </c>
      <c r="O43" s="101">
        <v>800</v>
      </c>
      <c r="P43" s="108">
        <f>(D43*G43)+(H43*K43)+(L43*O43)</f>
        <v>0</v>
      </c>
      <c r="Q43" s="108">
        <f t="shared" si="7"/>
        <v>0</v>
      </c>
    </row>
    <row r="44" spans="1:17" x14ac:dyDescent="0.25">
      <c r="A44" s="2">
        <v>28</v>
      </c>
      <c r="B44" s="12" t="s">
        <v>53</v>
      </c>
      <c r="C44" s="25" t="s">
        <v>11</v>
      </c>
      <c r="D44" s="65">
        <f>BPU!H41</f>
        <v>0</v>
      </c>
      <c r="E44" s="114">
        <f>BPU!I41</f>
        <v>0</v>
      </c>
      <c r="F44" s="65">
        <f>BPU!J41</f>
        <v>0</v>
      </c>
      <c r="G44" s="96">
        <v>5650</v>
      </c>
      <c r="H44" s="65">
        <f>BPU!L41</f>
        <v>0</v>
      </c>
      <c r="I44" s="114">
        <f>BPU!M41</f>
        <v>0</v>
      </c>
      <c r="J44" s="65">
        <f>BPU!N41</f>
        <v>0</v>
      </c>
      <c r="K44" s="96">
        <v>50</v>
      </c>
      <c r="L44" s="20"/>
      <c r="M44" s="119"/>
      <c r="N44" s="110"/>
      <c r="O44" s="101"/>
      <c r="P44" s="108">
        <f t="shared" si="6"/>
        <v>0</v>
      </c>
      <c r="Q44" s="108">
        <f t="shared" si="7"/>
        <v>0</v>
      </c>
    </row>
    <row r="45" spans="1:17" x14ac:dyDescent="0.25">
      <c r="A45" s="2">
        <v>29</v>
      </c>
      <c r="B45" s="12" t="s">
        <v>56</v>
      </c>
      <c r="C45" s="25" t="s">
        <v>11</v>
      </c>
      <c r="D45" s="65">
        <f>BPU!H42</f>
        <v>0</v>
      </c>
      <c r="E45" s="114">
        <f>BPU!I42</f>
        <v>0</v>
      </c>
      <c r="F45" s="65">
        <f>BPU!J42</f>
        <v>0</v>
      </c>
      <c r="G45" s="96">
        <v>100</v>
      </c>
      <c r="H45" s="65">
        <f>BPU!L42</f>
        <v>0</v>
      </c>
      <c r="I45" s="114">
        <f>BPU!M42</f>
        <v>0</v>
      </c>
      <c r="J45" s="65">
        <f>BPU!N42</f>
        <v>0</v>
      </c>
      <c r="K45" s="96">
        <v>120</v>
      </c>
      <c r="L45" s="20"/>
      <c r="M45" s="119"/>
      <c r="N45" s="110"/>
      <c r="O45" s="101"/>
      <c r="P45" s="108">
        <f t="shared" si="6"/>
        <v>0</v>
      </c>
      <c r="Q45" s="108">
        <f t="shared" si="7"/>
        <v>0</v>
      </c>
    </row>
    <row r="46" spans="1:17" x14ac:dyDescent="0.25">
      <c r="A46" s="2">
        <v>30</v>
      </c>
      <c r="B46" s="27" t="s">
        <v>58</v>
      </c>
      <c r="C46" s="28" t="s">
        <v>11</v>
      </c>
      <c r="D46" s="65">
        <f>BPU!H43</f>
        <v>0</v>
      </c>
      <c r="E46" s="114">
        <f>BPU!I43</f>
        <v>0</v>
      </c>
      <c r="F46" s="65">
        <f>BPU!J43</f>
        <v>0</v>
      </c>
      <c r="G46" s="99">
        <v>3090</v>
      </c>
      <c r="H46" s="65">
        <f>BPU!L43</f>
        <v>0</v>
      </c>
      <c r="I46" s="114">
        <f>BPU!M43</f>
        <v>0</v>
      </c>
      <c r="J46" s="65">
        <f>BPU!N43</f>
        <v>0</v>
      </c>
      <c r="K46" s="99">
        <v>160</v>
      </c>
      <c r="L46" s="21"/>
      <c r="M46" s="120"/>
      <c r="N46" s="111"/>
      <c r="O46" s="102"/>
      <c r="P46" s="108">
        <f>(D46*G46)+(H46*K46)+(L46*O46)</f>
        <v>0</v>
      </c>
      <c r="Q46" s="108">
        <f t="shared" si="7"/>
        <v>0</v>
      </c>
    </row>
    <row r="47" spans="1:17" ht="29.25" customHeight="1" x14ac:dyDescent="0.25">
      <c r="G47"/>
      <c r="K47"/>
      <c r="M47" s="130"/>
      <c r="N47" s="151" t="s">
        <v>116</v>
      </c>
      <c r="O47" s="151"/>
      <c r="P47" s="109">
        <f>SUM(P36:P46)</f>
        <v>0</v>
      </c>
      <c r="Q47" s="109">
        <f>SUM(Q36:Q46)</f>
        <v>0</v>
      </c>
    </row>
    <row r="49" spans="1:17" ht="25.15" customHeight="1" x14ac:dyDescent="0.25">
      <c r="A49" s="139" t="s">
        <v>107</v>
      </c>
      <c r="B49" s="139"/>
      <c r="C49" s="139"/>
      <c r="D49" s="139"/>
      <c r="E49" s="139"/>
      <c r="F49" s="139"/>
      <c r="G49" s="139"/>
      <c r="H49" s="139"/>
      <c r="I49" s="139"/>
      <c r="J49" s="139"/>
      <c r="K49" s="139"/>
      <c r="L49" s="139"/>
      <c r="M49" s="123"/>
      <c r="N49" s="63"/>
      <c r="O49" s="104"/>
      <c r="P49" s="107"/>
      <c r="Q49" s="107"/>
    </row>
    <row r="50" spans="1:17" ht="45" x14ac:dyDescent="0.25">
      <c r="A50" s="2"/>
      <c r="B50" s="3" t="s">
        <v>0</v>
      </c>
      <c r="C50" s="4" t="s">
        <v>1</v>
      </c>
      <c r="D50" s="4" t="s">
        <v>6</v>
      </c>
      <c r="E50" s="113" t="s">
        <v>118</v>
      </c>
      <c r="F50" s="125" t="s">
        <v>119</v>
      </c>
      <c r="G50" s="98" t="s">
        <v>115</v>
      </c>
      <c r="H50" s="4" t="s">
        <v>110</v>
      </c>
      <c r="I50" s="113" t="s">
        <v>118</v>
      </c>
      <c r="J50" s="125" t="s">
        <v>120</v>
      </c>
      <c r="K50" s="98" t="s">
        <v>115</v>
      </c>
      <c r="L50" s="4" t="s">
        <v>8</v>
      </c>
      <c r="M50" s="113" t="s">
        <v>118</v>
      </c>
      <c r="N50" s="125" t="s">
        <v>121</v>
      </c>
      <c r="O50" s="98" t="s">
        <v>115</v>
      </c>
      <c r="P50" s="107" t="s">
        <v>117</v>
      </c>
      <c r="Q50" s="107" t="s">
        <v>122</v>
      </c>
    </row>
    <row r="51" spans="1:17" x14ac:dyDescent="0.25">
      <c r="A51" s="2">
        <v>31</v>
      </c>
      <c r="B51" s="7" t="s">
        <v>59</v>
      </c>
      <c r="C51" s="8" t="s">
        <v>11</v>
      </c>
      <c r="D51" s="65">
        <f>BPU!H47</f>
        <v>0</v>
      </c>
      <c r="E51" s="114">
        <f>BPU!I47</f>
        <v>0</v>
      </c>
      <c r="F51" s="65">
        <f>BPU!J47</f>
        <v>0</v>
      </c>
      <c r="G51" s="96">
        <v>12400</v>
      </c>
      <c r="H51" s="65">
        <f>BPU!L47</f>
        <v>0</v>
      </c>
      <c r="I51" s="114">
        <f>BPU!M47</f>
        <v>0</v>
      </c>
      <c r="J51" s="65">
        <f>BPU!N47</f>
        <v>0</v>
      </c>
      <c r="K51" s="96">
        <v>12000</v>
      </c>
      <c r="L51" s="65">
        <f>BPU!P47</f>
        <v>0</v>
      </c>
      <c r="M51" s="114">
        <f>BPU!Q47</f>
        <v>0</v>
      </c>
      <c r="N51" s="65">
        <f>BPU!R47</f>
        <v>0</v>
      </c>
      <c r="O51" s="101">
        <v>2400</v>
      </c>
      <c r="P51" s="108">
        <f>(D51*G51)+(H51*K51)+(L51*O51)</f>
        <v>0</v>
      </c>
      <c r="Q51" s="108">
        <f>(F51*G51)+(J51*K51)+(N51*O51)</f>
        <v>0</v>
      </c>
    </row>
    <row r="52" spans="1:17" x14ac:dyDescent="0.25">
      <c r="A52" s="2">
        <v>32</v>
      </c>
      <c r="B52" s="22" t="s">
        <v>61</v>
      </c>
      <c r="C52" s="8" t="s">
        <v>11</v>
      </c>
      <c r="D52" s="65">
        <f>BPU!H48</f>
        <v>0</v>
      </c>
      <c r="E52" s="114">
        <f>BPU!I48</f>
        <v>0</v>
      </c>
      <c r="F52" s="65">
        <f>BPU!J48</f>
        <v>0</v>
      </c>
      <c r="G52" s="96">
        <v>2400</v>
      </c>
      <c r="H52" s="20"/>
      <c r="I52" s="116"/>
      <c r="J52" s="20"/>
      <c r="K52" s="96"/>
      <c r="L52" s="20"/>
      <c r="M52" s="119"/>
      <c r="N52" s="110"/>
      <c r="O52" s="101"/>
      <c r="P52" s="108">
        <f t="shared" ref="P52:P69" si="8">(D52*G52)+(H52*K52)+(L52*O52)</f>
        <v>0</v>
      </c>
      <c r="Q52" s="108">
        <f t="shared" ref="Q52:Q70" si="9">(F52*G52)+(J52*K52)+(N52*O52)</f>
        <v>0</v>
      </c>
    </row>
    <row r="53" spans="1:17" x14ac:dyDescent="0.25">
      <c r="A53" s="2">
        <v>33</v>
      </c>
      <c r="B53" s="7" t="s">
        <v>63</v>
      </c>
      <c r="C53" s="8" t="s">
        <v>11</v>
      </c>
      <c r="D53" s="65">
        <f>BPU!H49</f>
        <v>0</v>
      </c>
      <c r="E53" s="114">
        <f>BPU!I49</f>
        <v>0</v>
      </c>
      <c r="F53" s="65">
        <f>BPU!J49</f>
        <v>0</v>
      </c>
      <c r="G53" s="96">
        <v>50</v>
      </c>
      <c r="H53" s="65">
        <f>BPU!L49</f>
        <v>0</v>
      </c>
      <c r="I53" s="114">
        <f>BPU!M49</f>
        <v>0</v>
      </c>
      <c r="J53" s="65">
        <f>BPU!N49</f>
        <v>0</v>
      </c>
      <c r="K53" s="96">
        <v>500</v>
      </c>
      <c r="L53" s="65">
        <f>BPU!P49</f>
        <v>0</v>
      </c>
      <c r="M53" s="114">
        <f>BPU!Q49</f>
        <v>0</v>
      </c>
      <c r="N53" s="65">
        <f>BPU!R49</f>
        <v>0</v>
      </c>
      <c r="O53" s="101">
        <v>496</v>
      </c>
      <c r="P53" s="108">
        <f t="shared" si="8"/>
        <v>0</v>
      </c>
      <c r="Q53" s="108">
        <f t="shared" si="9"/>
        <v>0</v>
      </c>
    </row>
    <row r="54" spans="1:17" x14ac:dyDescent="0.25">
      <c r="A54" s="2">
        <v>34</v>
      </c>
      <c r="B54" s="7" t="s">
        <v>64</v>
      </c>
      <c r="C54" s="8" t="s">
        <v>11</v>
      </c>
      <c r="D54" s="65">
        <f>BPU!H50</f>
        <v>0</v>
      </c>
      <c r="E54" s="114">
        <f>BPU!I50</f>
        <v>0</v>
      </c>
      <c r="F54" s="65">
        <f>BPU!J50</f>
        <v>0</v>
      </c>
      <c r="G54" s="96">
        <v>75</v>
      </c>
      <c r="H54" s="20"/>
      <c r="I54" s="116"/>
      <c r="J54" s="20"/>
      <c r="K54" s="96"/>
      <c r="L54" s="20"/>
      <c r="M54" s="119"/>
      <c r="N54" s="110"/>
      <c r="O54" s="101"/>
      <c r="P54" s="108">
        <f t="shared" si="8"/>
        <v>0</v>
      </c>
      <c r="Q54" s="108">
        <f t="shared" si="9"/>
        <v>0</v>
      </c>
    </row>
    <row r="55" spans="1:17" x14ac:dyDescent="0.25">
      <c r="A55" s="2">
        <v>35</v>
      </c>
      <c r="B55" s="7" t="s">
        <v>66</v>
      </c>
      <c r="C55" s="8" t="s">
        <v>21</v>
      </c>
      <c r="D55" s="65">
        <f>BPU!H51</f>
        <v>0</v>
      </c>
      <c r="E55" s="114">
        <f>BPU!I51</f>
        <v>0</v>
      </c>
      <c r="F55" s="65">
        <f>BPU!J51</f>
        <v>0</v>
      </c>
      <c r="G55" s="96">
        <v>231500</v>
      </c>
      <c r="H55" s="65">
        <f>BPU!L51</f>
        <v>0</v>
      </c>
      <c r="I55" s="114">
        <f>BPU!M51</f>
        <v>0</v>
      </c>
      <c r="J55" s="65">
        <f>BPU!N51</f>
        <v>0</v>
      </c>
      <c r="K55" s="96">
        <v>25250</v>
      </c>
      <c r="L55" s="65">
        <f>BPU!P51</f>
        <v>0</v>
      </c>
      <c r="M55" s="114">
        <f>BPU!Q51</f>
        <v>0</v>
      </c>
      <c r="N55" s="65">
        <f>BPU!R51</f>
        <v>0</v>
      </c>
      <c r="O55" s="101">
        <v>15000</v>
      </c>
      <c r="P55" s="108">
        <f t="shared" si="8"/>
        <v>0</v>
      </c>
      <c r="Q55" s="108">
        <f t="shared" si="9"/>
        <v>0</v>
      </c>
    </row>
    <row r="56" spans="1:17" x14ac:dyDescent="0.25">
      <c r="A56" s="2">
        <v>36</v>
      </c>
      <c r="B56" s="7" t="s">
        <v>68</v>
      </c>
      <c r="C56" s="8" t="s">
        <v>11</v>
      </c>
      <c r="D56" s="65">
        <f>BPU!H52</f>
        <v>0</v>
      </c>
      <c r="E56" s="114">
        <f>BPU!I52</f>
        <v>0</v>
      </c>
      <c r="F56" s="65">
        <f>BPU!J52</f>
        <v>0</v>
      </c>
      <c r="G56" s="96">
        <v>4250</v>
      </c>
      <c r="H56" s="65">
        <f>BPU!L52</f>
        <v>0</v>
      </c>
      <c r="I56" s="114">
        <f>BPU!M52</f>
        <v>0</v>
      </c>
      <c r="J56" s="65">
        <f>BPU!N52</f>
        <v>0</v>
      </c>
      <c r="K56" s="96">
        <v>70</v>
      </c>
      <c r="L56" s="65">
        <f>BPU!P52</f>
        <v>0</v>
      </c>
      <c r="M56" s="114">
        <f>BPU!Q52</f>
        <v>0</v>
      </c>
      <c r="N56" s="65">
        <f>BPU!R52</f>
        <v>0</v>
      </c>
      <c r="O56" s="101">
        <v>60</v>
      </c>
      <c r="P56" s="108">
        <f t="shared" si="8"/>
        <v>0</v>
      </c>
      <c r="Q56" s="108">
        <f t="shared" si="9"/>
        <v>0</v>
      </c>
    </row>
    <row r="57" spans="1:17" x14ac:dyDescent="0.25">
      <c r="A57" s="2">
        <v>37</v>
      </c>
      <c r="B57" s="7" t="s">
        <v>69</v>
      </c>
      <c r="C57" s="8" t="s">
        <v>21</v>
      </c>
      <c r="D57" s="65">
        <f>BPU!H53</f>
        <v>0</v>
      </c>
      <c r="E57" s="114">
        <f>BPU!I53</f>
        <v>0</v>
      </c>
      <c r="F57" s="65">
        <f>BPU!J53</f>
        <v>0</v>
      </c>
      <c r="G57" s="96">
        <v>1200</v>
      </c>
      <c r="H57" s="20"/>
      <c r="I57" s="116"/>
      <c r="J57" s="20"/>
      <c r="K57" s="96"/>
      <c r="L57" s="65">
        <f>BPU!P53</f>
        <v>0</v>
      </c>
      <c r="M57" s="114">
        <f>BPU!Q53</f>
        <v>0</v>
      </c>
      <c r="N57" s="65">
        <f>BPU!R53</f>
        <v>0</v>
      </c>
      <c r="O57" s="101">
        <v>12000</v>
      </c>
      <c r="P57" s="108">
        <f t="shared" si="8"/>
        <v>0</v>
      </c>
      <c r="Q57" s="108">
        <f t="shared" si="9"/>
        <v>0</v>
      </c>
    </row>
    <row r="58" spans="1:17" x14ac:dyDescent="0.25">
      <c r="A58" s="2">
        <v>38</v>
      </c>
      <c r="B58" s="7" t="s">
        <v>70</v>
      </c>
      <c r="C58" s="8" t="s">
        <v>11</v>
      </c>
      <c r="D58" s="65">
        <f>BPU!H54</f>
        <v>0</v>
      </c>
      <c r="E58" s="114">
        <f>BPU!I54</f>
        <v>0</v>
      </c>
      <c r="F58" s="65">
        <f>BPU!J54</f>
        <v>0</v>
      </c>
      <c r="G58" s="96">
        <v>400</v>
      </c>
      <c r="H58" s="20"/>
      <c r="I58" s="116"/>
      <c r="J58" s="20"/>
      <c r="K58" s="96"/>
      <c r="L58" s="20"/>
      <c r="M58" s="119"/>
      <c r="N58" s="110"/>
      <c r="O58" s="101"/>
      <c r="P58" s="108">
        <f t="shared" si="8"/>
        <v>0</v>
      </c>
      <c r="Q58" s="108">
        <f t="shared" si="9"/>
        <v>0</v>
      </c>
    </row>
    <row r="59" spans="1:17" x14ac:dyDescent="0.25">
      <c r="A59" s="2">
        <v>39</v>
      </c>
      <c r="B59" s="12" t="s">
        <v>71</v>
      </c>
      <c r="C59" s="8" t="s">
        <v>11</v>
      </c>
      <c r="D59" s="65">
        <f>BPU!H55</f>
        <v>0</v>
      </c>
      <c r="E59" s="114">
        <f>BPU!I55</f>
        <v>0</v>
      </c>
      <c r="F59" s="65">
        <f>BPU!J55</f>
        <v>0</v>
      </c>
      <c r="G59" s="96">
        <v>8200</v>
      </c>
      <c r="H59" s="65">
        <f>BPU!L55</f>
        <v>0</v>
      </c>
      <c r="I59" s="114">
        <f>BPU!M55</f>
        <v>0</v>
      </c>
      <c r="J59" s="65">
        <f>BPU!N55</f>
        <v>0</v>
      </c>
      <c r="K59" s="96">
        <v>920</v>
      </c>
      <c r="L59" s="65">
        <f>BPU!P55</f>
        <v>0</v>
      </c>
      <c r="M59" s="114">
        <f>BPU!Q55</f>
        <v>0</v>
      </c>
      <c r="N59" s="65">
        <f>BPU!R55</f>
        <v>0</v>
      </c>
      <c r="O59" s="101">
        <v>220</v>
      </c>
      <c r="P59" s="108">
        <f t="shared" si="8"/>
        <v>0</v>
      </c>
      <c r="Q59" s="108">
        <f t="shared" si="9"/>
        <v>0</v>
      </c>
    </row>
    <row r="60" spans="1:17" x14ac:dyDescent="0.25">
      <c r="A60" s="2">
        <v>40</v>
      </c>
      <c r="B60" s="12" t="s">
        <v>71</v>
      </c>
      <c r="C60" s="8" t="s">
        <v>11</v>
      </c>
      <c r="D60" s="65">
        <f>BPU!H56</f>
        <v>0</v>
      </c>
      <c r="E60" s="114">
        <f>BPU!I56</f>
        <v>0</v>
      </c>
      <c r="F60" s="65">
        <f>BPU!J56</f>
        <v>0</v>
      </c>
      <c r="G60" s="96">
        <v>1050</v>
      </c>
      <c r="H60" s="20"/>
      <c r="I60" s="116"/>
      <c r="J60" s="20"/>
      <c r="K60" s="96"/>
      <c r="L60" s="20"/>
      <c r="M60" s="119"/>
      <c r="N60" s="110"/>
      <c r="O60" s="101"/>
      <c r="P60" s="108">
        <f t="shared" si="8"/>
        <v>0</v>
      </c>
      <c r="Q60" s="108">
        <f t="shared" si="9"/>
        <v>0</v>
      </c>
    </row>
    <row r="61" spans="1:17" x14ac:dyDescent="0.25">
      <c r="A61" s="2">
        <v>41</v>
      </c>
      <c r="B61" s="12" t="s">
        <v>73</v>
      </c>
      <c r="C61" s="8" t="s">
        <v>11</v>
      </c>
      <c r="D61" s="65">
        <f>BPU!H57</f>
        <v>0</v>
      </c>
      <c r="E61" s="114">
        <f>BPU!I57</f>
        <v>0</v>
      </c>
      <c r="F61" s="65">
        <f>BPU!J57</f>
        <v>0</v>
      </c>
      <c r="G61" s="96">
        <v>360</v>
      </c>
      <c r="H61" s="65">
        <f>BPU!L57</f>
        <v>0</v>
      </c>
      <c r="I61" s="114">
        <f>BPU!M57</f>
        <v>0</v>
      </c>
      <c r="J61" s="65">
        <f>BPU!N57</f>
        <v>0</v>
      </c>
      <c r="K61" s="96">
        <v>500</v>
      </c>
      <c r="L61" s="65">
        <f>BPU!P57</f>
        <v>0</v>
      </c>
      <c r="M61" s="114">
        <f>BPU!Q57</f>
        <v>0</v>
      </c>
      <c r="N61" s="65">
        <f>BPU!R57</f>
        <v>0</v>
      </c>
      <c r="O61" s="101">
        <v>100</v>
      </c>
      <c r="P61" s="108">
        <f t="shared" si="8"/>
        <v>0</v>
      </c>
      <c r="Q61" s="108">
        <f t="shared" si="9"/>
        <v>0</v>
      </c>
    </row>
    <row r="62" spans="1:17" x14ac:dyDescent="0.25">
      <c r="A62" s="2">
        <v>42</v>
      </c>
      <c r="B62" s="7" t="s">
        <v>75</v>
      </c>
      <c r="C62" s="8" t="s">
        <v>21</v>
      </c>
      <c r="D62" s="65">
        <f>BPU!H58</f>
        <v>0</v>
      </c>
      <c r="E62" s="114">
        <f>BPU!I58</f>
        <v>0</v>
      </c>
      <c r="F62" s="65">
        <f>BPU!J58</f>
        <v>0</v>
      </c>
      <c r="G62" s="96">
        <v>124000</v>
      </c>
      <c r="H62" s="65">
        <f>BPU!L58</f>
        <v>0</v>
      </c>
      <c r="I62" s="114">
        <f>BPU!M58</f>
        <v>0</v>
      </c>
      <c r="J62" s="65">
        <f>BPU!N58</f>
        <v>0</v>
      </c>
      <c r="K62" s="96">
        <v>8700</v>
      </c>
      <c r="L62" s="65">
        <f>BPU!P58</f>
        <v>0</v>
      </c>
      <c r="M62" s="114">
        <f>BPU!Q58</f>
        <v>0</v>
      </c>
      <c r="N62" s="65">
        <f>BPU!R58</f>
        <v>0</v>
      </c>
      <c r="O62" s="101">
        <v>2100</v>
      </c>
      <c r="P62" s="108">
        <f>(D62*G62)+(H62*K62)+(L62*O62)</f>
        <v>0</v>
      </c>
      <c r="Q62" s="108">
        <f t="shared" si="9"/>
        <v>0</v>
      </c>
    </row>
    <row r="63" spans="1:17" x14ac:dyDescent="0.25">
      <c r="A63" s="2">
        <v>43</v>
      </c>
      <c r="B63" s="7" t="s">
        <v>77</v>
      </c>
      <c r="C63" s="8" t="s">
        <v>21</v>
      </c>
      <c r="D63" s="65">
        <f>BPU!H59</f>
        <v>0</v>
      </c>
      <c r="E63" s="114">
        <f>BPU!I59</f>
        <v>0</v>
      </c>
      <c r="F63" s="65">
        <f>BPU!J59</f>
        <v>0</v>
      </c>
      <c r="G63" s="96">
        <v>160500</v>
      </c>
      <c r="H63" s="65">
        <f>BPU!L59</f>
        <v>0</v>
      </c>
      <c r="I63" s="114">
        <f>BPU!M59</f>
        <v>0</v>
      </c>
      <c r="J63" s="65">
        <f>BPU!N59</f>
        <v>0</v>
      </c>
      <c r="K63" s="96">
        <v>16100</v>
      </c>
      <c r="L63" s="65">
        <f>BPU!P59</f>
        <v>0</v>
      </c>
      <c r="M63" s="114">
        <f>BPU!Q59</f>
        <v>0</v>
      </c>
      <c r="N63" s="65">
        <f>BPU!R59</f>
        <v>0</v>
      </c>
      <c r="O63" s="101">
        <v>5000</v>
      </c>
      <c r="P63" s="108">
        <f t="shared" si="8"/>
        <v>0</v>
      </c>
      <c r="Q63" s="108">
        <f t="shared" si="9"/>
        <v>0</v>
      </c>
    </row>
    <row r="64" spans="1:17" x14ac:dyDescent="0.25">
      <c r="A64" s="2">
        <v>44</v>
      </c>
      <c r="B64" s="7" t="s">
        <v>79</v>
      </c>
      <c r="C64" s="8" t="s">
        <v>21</v>
      </c>
      <c r="D64" s="65">
        <f>BPU!H60</f>
        <v>0</v>
      </c>
      <c r="E64" s="114">
        <f>BPU!I60</f>
        <v>0</v>
      </c>
      <c r="F64" s="65">
        <f>BPU!J60</f>
        <v>0</v>
      </c>
      <c r="G64" s="96">
        <v>3000</v>
      </c>
      <c r="H64" s="20"/>
      <c r="I64" s="116"/>
      <c r="J64" s="20"/>
      <c r="K64" s="96"/>
      <c r="L64" s="20"/>
      <c r="M64" s="119"/>
      <c r="N64" s="110"/>
      <c r="O64" s="101"/>
      <c r="P64" s="108">
        <f t="shared" si="8"/>
        <v>0</v>
      </c>
      <c r="Q64" s="108">
        <f t="shared" si="9"/>
        <v>0</v>
      </c>
    </row>
    <row r="65" spans="1:17" x14ac:dyDescent="0.25">
      <c r="A65" s="2">
        <v>45</v>
      </c>
      <c r="B65" s="7" t="s">
        <v>80</v>
      </c>
      <c r="C65" s="8" t="s">
        <v>11</v>
      </c>
      <c r="D65" s="65">
        <f>BPU!H61</f>
        <v>0</v>
      </c>
      <c r="E65" s="114">
        <f>BPU!I61</f>
        <v>0</v>
      </c>
      <c r="F65" s="65">
        <f>BPU!J61</f>
        <v>0</v>
      </c>
      <c r="G65" s="96">
        <v>8126</v>
      </c>
      <c r="H65" s="65">
        <f>BPU!L61</f>
        <v>0</v>
      </c>
      <c r="I65" s="114">
        <f>BPU!M61</f>
        <v>0</v>
      </c>
      <c r="J65" s="65">
        <f>BPU!N61</f>
        <v>0</v>
      </c>
      <c r="K65" s="96">
        <v>70</v>
      </c>
      <c r="L65" s="20"/>
      <c r="M65" s="119"/>
      <c r="N65" s="110"/>
      <c r="O65" s="101"/>
      <c r="P65" s="108">
        <f t="shared" si="8"/>
        <v>0</v>
      </c>
      <c r="Q65" s="108">
        <f t="shared" si="9"/>
        <v>0</v>
      </c>
    </row>
    <row r="66" spans="1:17" x14ac:dyDescent="0.25">
      <c r="A66" s="2">
        <v>46</v>
      </c>
      <c r="B66" s="7" t="s">
        <v>82</v>
      </c>
      <c r="C66" s="8" t="s">
        <v>21</v>
      </c>
      <c r="D66" s="65">
        <f>BPU!H62</f>
        <v>0</v>
      </c>
      <c r="E66" s="114">
        <f>BPU!I62</f>
        <v>0</v>
      </c>
      <c r="F66" s="65">
        <f>BPU!J62</f>
        <v>0</v>
      </c>
      <c r="G66" s="96">
        <v>84900</v>
      </c>
      <c r="H66" s="65">
        <f>BPU!L62</f>
        <v>0</v>
      </c>
      <c r="I66" s="114">
        <f>BPU!M62</f>
        <v>0</v>
      </c>
      <c r="J66" s="65">
        <f>BPU!N62</f>
        <v>0</v>
      </c>
      <c r="K66" s="96">
        <v>7400</v>
      </c>
      <c r="L66" s="65">
        <f>BPU!P62</f>
        <v>0</v>
      </c>
      <c r="M66" s="114">
        <f>BPU!Q62</f>
        <v>0</v>
      </c>
      <c r="N66" s="65">
        <f>BPU!R62</f>
        <v>0</v>
      </c>
      <c r="O66" s="101">
        <v>1000</v>
      </c>
      <c r="P66" s="108">
        <f t="shared" si="8"/>
        <v>0</v>
      </c>
      <c r="Q66" s="108">
        <f t="shared" si="9"/>
        <v>0</v>
      </c>
    </row>
    <row r="67" spans="1:17" x14ac:dyDescent="0.25">
      <c r="A67" s="2">
        <v>47</v>
      </c>
      <c r="B67" s="7" t="s">
        <v>83</v>
      </c>
      <c r="C67" s="8" t="s">
        <v>21</v>
      </c>
      <c r="D67" s="65">
        <f>BPU!H63</f>
        <v>0</v>
      </c>
      <c r="E67" s="114">
        <f>BPU!I63</f>
        <v>0</v>
      </c>
      <c r="F67" s="65">
        <f>BPU!J63</f>
        <v>0</v>
      </c>
      <c r="G67" s="96">
        <v>22000</v>
      </c>
      <c r="H67" s="20"/>
      <c r="I67" s="116"/>
      <c r="J67" s="20"/>
      <c r="K67" s="96"/>
      <c r="L67" s="20"/>
      <c r="M67" s="119"/>
      <c r="N67" s="110"/>
      <c r="O67" s="101"/>
      <c r="P67" s="108">
        <f t="shared" si="8"/>
        <v>0</v>
      </c>
      <c r="Q67" s="108">
        <f t="shared" si="9"/>
        <v>0</v>
      </c>
    </row>
    <row r="68" spans="1:17" x14ac:dyDescent="0.25">
      <c r="A68" s="2">
        <v>48</v>
      </c>
      <c r="B68" s="7" t="s">
        <v>85</v>
      </c>
      <c r="C68" s="8" t="s">
        <v>21</v>
      </c>
      <c r="D68" s="65">
        <f>BPU!H64</f>
        <v>0</v>
      </c>
      <c r="E68" s="114">
        <f>BPU!I64</f>
        <v>0</v>
      </c>
      <c r="F68" s="65">
        <f>BPU!J64</f>
        <v>0</v>
      </c>
      <c r="G68" s="96">
        <v>19600</v>
      </c>
      <c r="H68" s="20"/>
      <c r="I68" s="116"/>
      <c r="J68" s="20"/>
      <c r="K68" s="96"/>
      <c r="L68" s="20"/>
      <c r="M68" s="119"/>
      <c r="N68" s="110"/>
      <c r="O68" s="101"/>
      <c r="P68" s="108">
        <f t="shared" si="8"/>
        <v>0</v>
      </c>
      <c r="Q68" s="108">
        <f t="shared" si="9"/>
        <v>0</v>
      </c>
    </row>
    <row r="69" spans="1:17" x14ac:dyDescent="0.25">
      <c r="A69" s="2">
        <v>49</v>
      </c>
      <c r="B69" s="7" t="s">
        <v>87</v>
      </c>
      <c r="C69" s="8" t="s">
        <v>11</v>
      </c>
      <c r="D69" s="65">
        <f>BPU!H65</f>
        <v>0</v>
      </c>
      <c r="E69" s="114">
        <f>BPU!I65</f>
        <v>0</v>
      </c>
      <c r="F69" s="65">
        <f>BPU!J65</f>
        <v>0</v>
      </c>
      <c r="G69" s="96">
        <v>7140</v>
      </c>
      <c r="H69" s="65">
        <f>BPU!L65</f>
        <v>0</v>
      </c>
      <c r="I69" s="114">
        <f>BPU!M65</f>
        <v>0</v>
      </c>
      <c r="J69" s="65">
        <f>BPU!N65</f>
        <v>0</v>
      </c>
      <c r="K69" s="96">
        <v>7606</v>
      </c>
      <c r="L69" s="65">
        <f>BPU!P65</f>
        <v>0</v>
      </c>
      <c r="M69" s="114">
        <f>BPU!Q65</f>
        <v>0</v>
      </c>
      <c r="N69" s="65">
        <f>BPU!R65</f>
        <v>0</v>
      </c>
      <c r="O69" s="101">
        <v>2000</v>
      </c>
      <c r="P69" s="108">
        <f t="shared" si="8"/>
        <v>0</v>
      </c>
      <c r="Q69" s="108">
        <f t="shared" si="9"/>
        <v>0</v>
      </c>
    </row>
    <row r="70" spans="1:17" x14ac:dyDescent="0.25">
      <c r="A70" s="2">
        <v>50</v>
      </c>
      <c r="B70" s="30" t="s">
        <v>89</v>
      </c>
      <c r="C70" s="15" t="s">
        <v>11</v>
      </c>
      <c r="D70" s="65">
        <f>BPU!H66</f>
        <v>0</v>
      </c>
      <c r="E70" s="114">
        <f>BPU!I66</f>
        <v>0</v>
      </c>
      <c r="F70" s="65">
        <f>BPU!J66</f>
        <v>0</v>
      </c>
      <c r="G70" s="99">
        <v>5950</v>
      </c>
      <c r="H70" s="65">
        <f>BPU!L66</f>
        <v>0</v>
      </c>
      <c r="I70" s="114">
        <f>BPU!M66</f>
        <v>0</v>
      </c>
      <c r="J70" s="65">
        <f>BPU!N66</f>
        <v>0</v>
      </c>
      <c r="K70" s="99">
        <v>360</v>
      </c>
      <c r="L70" s="21"/>
      <c r="M70" s="120"/>
      <c r="N70" s="111"/>
      <c r="O70" s="102"/>
      <c r="P70" s="108">
        <f>(D70*G70)+(H70*K70)+(L70*O70)</f>
        <v>0</v>
      </c>
      <c r="Q70" s="108">
        <f t="shared" si="9"/>
        <v>0</v>
      </c>
    </row>
    <row r="71" spans="1:17" ht="30" customHeight="1" x14ac:dyDescent="0.25">
      <c r="M71" s="130"/>
      <c r="N71" s="151" t="s">
        <v>116</v>
      </c>
      <c r="O71" s="151"/>
      <c r="P71" s="109">
        <f>SUM(P51:P70)</f>
        <v>0</v>
      </c>
      <c r="Q71" s="109">
        <f>SUM(Q51:Q70)</f>
        <v>0</v>
      </c>
    </row>
    <row r="72" spans="1:17" x14ac:dyDescent="0.25">
      <c r="M72" s="132"/>
    </row>
    <row r="73" spans="1:17" ht="33" customHeight="1" x14ac:dyDescent="0.25">
      <c r="M73" s="131"/>
      <c r="N73" s="151" t="s">
        <v>123</v>
      </c>
      <c r="O73" s="151"/>
      <c r="P73" s="109">
        <f>P10+P21+P32+P47+P71</f>
        <v>0</v>
      </c>
      <c r="Q73" s="109">
        <f>Q10+Q21+Q32+Q47+Q71</f>
        <v>0</v>
      </c>
    </row>
  </sheetData>
  <mergeCells count="12">
    <mergeCell ref="N73:O73"/>
    <mergeCell ref="A1:O1"/>
    <mergeCell ref="A3:L3"/>
    <mergeCell ref="A12:L12"/>
    <mergeCell ref="A23:L23"/>
    <mergeCell ref="A34:L34"/>
    <mergeCell ref="A49:L49"/>
    <mergeCell ref="N10:O10"/>
    <mergeCell ref="N21:O21"/>
    <mergeCell ref="N32:O32"/>
    <mergeCell ref="N47:O47"/>
    <mergeCell ref="N71:O7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Préambule</vt:lpstr>
      <vt:lpstr>BPU</vt:lpstr>
      <vt:lpstr>REFERENTIEL PRODUIT</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HUOT DELPHINE</dc:creator>
  <cp:lastModifiedBy>HUOT DELPHINE</cp:lastModifiedBy>
  <dcterms:created xsi:type="dcterms:W3CDTF">2025-09-11T08:59:55Z</dcterms:created>
  <dcterms:modified xsi:type="dcterms:W3CDTF">2025-10-06T12:50:26Z</dcterms:modified>
</cp:coreProperties>
</file>